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C0D31221-375A-48DE-9700-98FF15D0D57D}" xr6:coauthVersionLast="47" xr6:coauthVersionMax="47" xr10:uidLastSave="{00000000-0000-0000-0000-000000000000}"/>
  <bookViews>
    <workbookView xWindow="-120" yWindow="-120" windowWidth="29040" windowHeight="15840"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Sheet'!$A$10:$W$49</definedName>
    <definedName name="_xlnm._FilterDatabase" localSheetId="0" hidden="1">'FY24 Ranking Sheet'!$A$7:$W$45</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Sheet'!$10:$10</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2" l="1"/>
  <c r="U26" i="12"/>
  <c r="U27" i="12"/>
  <c r="U28" i="12"/>
  <c r="U29" i="12"/>
  <c r="U30" i="12"/>
  <c r="U31" i="12"/>
  <c r="U32" i="12"/>
  <c r="U33" i="12"/>
  <c r="U34" i="12"/>
  <c r="U35" i="12"/>
  <c r="U38" i="12"/>
  <c r="U39" i="12"/>
  <c r="U40" i="12"/>
  <c r="U42" i="12"/>
  <c r="U43" i="12"/>
  <c r="U46" i="12"/>
  <c r="U47" i="12"/>
  <c r="U48" i="12"/>
  <c r="U22" i="12"/>
  <c r="U19" i="12"/>
  <c r="U20" i="12"/>
  <c r="U21" i="12"/>
  <c r="U18"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H18" authorId="0" shapeId="0" xr:uid="{9B6C4A5E-7D69-4B0B-ACEF-5F93B0F5008B}">
      <text>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text>
    </comment>
    <comment ref="H32" authorId="1" shapeId="0" xr:uid="{DDEB6DF3-84A3-47C5-88C6-9E1DADFA541C}">
      <text>
        <t>[Threaded comment]
Your version of Excel allows you to read this threaded comment; however, any edits to it will get removed if the file is opened in a newer version of Excel. Learn more: https://go.microsoft.com/fwlink/?linkid=870924
Comment:
    $125k of carry-in</t>
      </text>
    </comment>
    <comment ref="H34" authorId="2" shapeId="0" xr:uid="{D821C8DB-E774-483E-A04A-0D4E229968EE}">
      <text>
        <t>[Threaded comment]
Your version of Excel allows you to read this threaded comment; however, any edits to it will get removed if the file is opened in a newer version of Excel. Learn more: https://go.microsoft.com/fwlink/?linkid=870924
Comment:
    $263k of carry-in</t>
      </text>
    </comment>
  </commentList>
</comments>
</file>

<file path=xl/sharedStrings.xml><?xml version="1.0" encoding="utf-8"?>
<sst xmlns="http://schemas.openxmlformats.org/spreadsheetml/2006/main" count="1063" uniqueCount="346">
  <si>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</si>
  <si>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</si>
  <si>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</si>
  <si>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</si>
  <si>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</si>
  <si>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</si>
  <si>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</si>
  <si>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</si>
  <si>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</si>
  <si>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</si>
  <si>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</si>
  <si>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</si>
  <si>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</si>
  <si>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</si>
  <si>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</si>
  <si>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</si>
  <si>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</si>
  <si>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</si>
  <si>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</si>
  <si>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</si>
  <si>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</si>
  <si>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</si>
  <si>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</si>
  <si>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</si>
  <si>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</si>
  <si>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</si>
  <si>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</si>
  <si>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</si>
  <si>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</si>
  <si>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</si>
  <si>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</si>
  <si>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</si>
  <si>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</si>
  <si>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</si>
  <si>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</si>
  <si>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</si>
  <si>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</si>
  <si>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</si>
  <si>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</si>
  <si>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</si>
  <si>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</si>
  <si>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</si>
  <si>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</si>
  <si>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</si>
  <si>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</si>
  <si>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</si>
  <si>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</si>
  <si>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</si>
  <si>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</si>
  <si>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</si>
  <si>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</si>
  <si>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</si>
  <si>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</si>
  <si>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</si>
  <si>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</si>
  <si>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</si>
  <si>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</si>
  <si>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</si>
  <si>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</si>
  <si>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</si>
  <si>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</si>
  <si>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</si>
  <si>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</si>
  <si>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</si>
  <si>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</si>
  <si>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</si>
  <si>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</si>
  <si>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</si>
  <si>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</si>
  <si>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</si>
  <si>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</si>
  <si>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</si>
  <si>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</si>
  <si>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</si>
  <si>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</si>
  <si>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</si>
  <si>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</si>
  <si>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</si>
  <si>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</si>
  <si>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</si>
  <si>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</si>
  <si>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</si>
  <si>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</si>
  <si>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</si>
  <si>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</si>
  <si>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</si>
  <si>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</si>
  <si>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</si>
  <si>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</si>
  <si>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</si>
  <si>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</si>
  <si>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</si>
  <si>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</si>
  <si>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</si>
  <si>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</si>
  <si>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</si>
  <si>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</si>
  <si>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</si>
  <si>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</si>
  <si>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</si>
  <si>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</si>
  <si>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</si>
  <si>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</si>
  <si>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</si>
  <si>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</si>
  <si>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</si>
  <si>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</si>
  <si>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</si>
  <si>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</si>
  <si>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</si>
  <si>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</si>
  <si>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</si>
  <si>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</si>
  <si>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</si>
  <si>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</si>
  <si>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</si>
  <si>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</si>
  <si>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</si>
  <si>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</si>
  <si>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</si>
  <si>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</si>
  <si>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</si>
  <si>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</si>
  <si>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</si>
  <si>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</si>
  <si>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</si>
  <si>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</si>
  <si>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</si>
  <si>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</si>
  <si>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</si>
  <si>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</si>
  <si>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</si>
  <si>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</si>
  <si>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</si>
  <si>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</si>
  <si>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</si>
  <si>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</si>
  <si>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</si>
  <si>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</si>
  <si>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</si>
  <si>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</si>
  <si>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</si>
  <si>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</si>
  <si>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</si>
  <si>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</si>
  <si>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</si>
  <si>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</si>
  <si>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</si>
  <si>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</si>
  <si>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</si>
  <si>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</si>
  <si>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</si>
  <si>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</si>
  <si>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</si>
  <si>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</si>
  <si>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</si>
  <si>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</si>
  <si>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</si>
  <si>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</si>
  <si>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</si>
  <si>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</si>
  <si>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</si>
  <si>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</si>
  <si>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</si>
  <si>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</si>
  <si>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</si>
  <si>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</si>
  <si>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</si>
  <si>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</si>
  <si>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</si>
  <si>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</si>
  <si>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</si>
  <si>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</si>
  <si>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</si>
  <si>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</si>
  <si>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</si>
  <si>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</si>
  <si>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</si>
  <si>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</si>
  <si>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</si>
  <si>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</si>
  <si>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</si>
  <si>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</si>
  <si>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</si>
  <si>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</si>
  <si>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</si>
  <si>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</si>
  <si>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</si>
  <si>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</si>
  <si>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</si>
  <si>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</si>
  <si>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</si>
  <si>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</si>
  <si>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</si>
  <si>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</si>
  <si>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</si>
  <si>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</si>
  <si>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</si>
  <si>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</si>
  <si>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</si>
  <si>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</si>
  <si>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</si>
  <si>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</si>
  <si>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</si>
  <si>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</si>
  <si>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</si>
  <si>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</si>
  <si>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</si>
  <si>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</si>
  <si>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</si>
  <si>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</si>
  <si>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</si>
  <si>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</si>
  <si>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</si>
  <si>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</si>
  <si>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</si>
  <si>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</si>
  <si>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</si>
  <si>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</si>
  <si>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</si>
  <si>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</si>
  <si>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</si>
  <si>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</si>
  <si>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</si>
  <si>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</si>
  <si>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FY21 Lamprey    $19.937</t>
  </si>
  <si>
    <t>FY22 Senate mark-up: $34.8M</t>
  </si>
  <si>
    <t>Note: **Means co-funded with BPA</t>
  </si>
  <si>
    <t>Avian Predation Monitoring</t>
  </si>
  <si>
    <t>Complete real estate transaction to tranfer ownership of constructed islands</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</si>
  <si>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</si>
  <si>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</si>
  <si>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</si>
  <si>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</si>
  <si>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</si>
  <si>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</si>
  <si>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</si>
  <si>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</si>
  <si>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</si>
  <si>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</si>
  <si>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</si>
  <si>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</si>
  <si>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</si>
  <si>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</si>
  <si>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</si>
  <si>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</si>
  <si>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</si>
  <si>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</si>
  <si>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</si>
  <si>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</si>
  <si>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</si>
  <si>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</si>
  <si>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</si>
  <si>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</si>
  <si>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</si>
  <si>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</si>
  <si>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</si>
  <si>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</si>
  <si>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</si>
  <si>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</si>
  <si>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</si>
  <si>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</si>
  <si>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</si>
  <si>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</si>
  <si>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</si>
  <si>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</si>
  <si>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</si>
  <si>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</si>
  <si>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</si>
  <si>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</si>
  <si>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</si>
  <si>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</si>
  <si>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</si>
  <si>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</si>
  <si>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</si>
  <si>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</si>
  <si>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</si>
  <si>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</si>
  <si>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</si>
  <si>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</si>
  <si>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</si>
  <si>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</si>
  <si>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</si>
  <si>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</si>
  <si>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</si>
  <si>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</si>
  <si>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</si>
  <si>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</si>
  <si>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</si>
  <si>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</si>
  <si>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</si>
  <si>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</si>
  <si>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</si>
  <si>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structural ladder cooling alternatives</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</si>
  <si>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</si>
  <si>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</si>
  <si>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</si>
  <si>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</si>
  <si>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</si>
  <si>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PBud</t>
  </si>
  <si>
    <t>Little Goose Adult Ladder Temperature Mitigation - Fish egress project</t>
  </si>
  <si>
    <t>Evaluate impacts of the flex spill operation on migrating salmonids</t>
  </si>
  <si>
    <t>Initiate a new Planning study (alternatives analysis) to include Umatilla Hatchery as an alternative</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</si>
  <si>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</si>
  <si>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</si>
  <si>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</si>
  <si>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</si>
  <si>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</si>
  <si>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</si>
  <si>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</si>
  <si>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</si>
  <si>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</si>
  <si>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</si>
  <si>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</si>
  <si>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</si>
  <si>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</si>
  <si>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</si>
  <si>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</si>
  <si>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</si>
  <si>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</si>
  <si>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</si>
  <si>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</si>
  <si>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</si>
  <si>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Design Documentation Report - FY24 funding is for a design-build contract</t>
  </si>
  <si>
    <t xml:space="preserve">FY24 to complete design and initiate fabrication to allow fish egress out of cooling structure. </t>
  </si>
  <si>
    <t>Cook</t>
  </si>
  <si>
    <t>Total Carry-in: $71.5M</t>
  </si>
  <si>
    <t xml:space="preserve">   --- $53.9M Willamette</t>
  </si>
  <si>
    <t xml:space="preserve">   --- $2.1M CRS</t>
  </si>
  <si>
    <t>FY23 Final Work Plan: $47.4M</t>
  </si>
  <si>
    <t xml:space="preserve">   --- $15.5M Lamprey </t>
  </si>
  <si>
    <t>FY24 Planned Allocation</t>
  </si>
  <si>
    <t xml:space="preserve">Contract oversight, labor. Completion in FY24. </t>
  </si>
  <si>
    <t xml:space="preserve">Shad deterrence, automating hoist system to make more usable and improve fish egress in ladder. FY24 construction. </t>
  </si>
  <si>
    <t>FY23 Execution</t>
  </si>
  <si>
    <t>Synthesis Memo #3, CEERP coordination</t>
  </si>
  <si>
    <t xml:space="preserve">Lower Granite Juvenile Bypass Facility </t>
  </si>
  <si>
    <t>CRFM FY23 Ranking Sheet (11 OCT 2023)</t>
  </si>
  <si>
    <t>Lower Columbia River Juvenile Survival Studies**</t>
  </si>
  <si>
    <t>IHR Adult Ladder (north) Cooling Structure</t>
  </si>
  <si>
    <t xml:space="preserve">Design and contruction of a new ladder cooling structure at the ICH north fish ladder. Intending to include. </t>
  </si>
  <si>
    <t>Smith</t>
  </si>
  <si>
    <t>MCN Spillway Modeling</t>
  </si>
  <si>
    <t>Conduct EDRC modeling of McNary spillway in FY24</t>
  </si>
  <si>
    <t>FY23 Final Work Plan</t>
  </si>
  <si>
    <t>FY23 PBud: $29.175M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</si>
</sst>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
      <b/>
      <sz val="18"/>
      <color theme="1"/>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515">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164" fontId="26" fillId="0" borderId="6" xfId="0" applyFont="1" applyFill="1" applyBorder="1" applyAlignment="1">
      <alignment horizontal="center" vertical="top"/>
    </xf>
    <xf numFmtId="164" fontId="26" fillId="0" borderId="6" xfId="0" applyFont="1" applyFill="1" applyBorder="1" applyAlignment="1" applyProtection="1">
      <alignment horizontal="center" vertical="top" wrapText="1"/>
      <protection locked="0"/>
    </xf>
    <xf numFmtId="0" fontId="26" fillId="0" borderId="6" xfId="0" applyNumberFormat="1" applyFont="1" applyFill="1" applyBorder="1" applyAlignment="1" applyProtection="1">
      <alignment horizontal="center" vertical="top" wrapText="1"/>
      <protection locked="0"/>
    </xf>
    <xf numFmtId="164" fontId="26" fillId="0" borderId="6" xfId="0" applyFont="1" applyFill="1" applyBorder="1" applyAlignment="1" applyProtection="1">
      <alignment horizontal="left" vertical="top" wrapText="1"/>
      <protection locked="0"/>
    </xf>
    <xf numFmtId="3" fontId="26" fillId="0" borderId="6" xfId="0" quotePrefix="1"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center"/>
      <protection locked="0"/>
    </xf>
    <xf numFmtId="0" fontId="26" fillId="0" borderId="6" xfId="0" applyNumberFormat="1" applyFont="1" applyFill="1" applyBorder="1" applyAlignment="1" applyProtection="1">
      <alignment horizontal="center" vertical="top"/>
      <protection locked="0"/>
    </xf>
    <xf numFmtId="165" fontId="26" fillId="0" borderId="6" xfId="0" applyNumberFormat="1" applyFont="1" applyFill="1" applyBorder="1" applyAlignment="1" applyProtection="1">
      <alignment horizontal="center" vertical="top"/>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6" fillId="0" borderId="6" xfId="0" applyNumberFormat="1" applyFont="1" applyFill="1" applyBorder="1" applyAlignment="1" applyProtection="1">
      <alignment horizontal="center" vertical="top"/>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6"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0" fontId="20" fillId="16" borderId="1" xfId="0" applyNumberFormat="1"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0" fontId="26" fillId="0" borderId="6"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45" fillId="0" borderId="1"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0" fillId="0" borderId="0" xfId="0" applyAlignment="1">
      <alignment wrapText="1"/>
    </xf>
    <xf numFmtId="0" fontId="48" fillId="0" borderId="0" xfId="0" applyNumberFormat="1" applyFont="1"/>
    <xf numFmtId="0" fontId="17" fillId="0" borderId="6"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16" borderId="5" xfId="0" applyNumberFormat="1" applyFont="1" applyFill="1" applyBorder="1" applyAlignment="1" applyProtection="1">
      <alignment horizontal="center" vertical="center"/>
      <protection locked="0"/>
    </xf>
    <xf numFmtId="0" fontId="17" fillId="16" borderId="6" xfId="0" applyNumberFormat="1" applyFont="1" applyFill="1" applyBorder="1" applyAlignment="1" applyProtection="1">
      <alignment horizontal="center" vertical="center"/>
      <protection locked="0"/>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8" dT="2023-08-10T19:40:09.75" personId="{3F10E027-B9EF-4482-85DF-F108CB8FE113}" id="{9B6C4A5E-7D69-4B0B-ACEF-5F93B0F5008B}">
    <text xml:space="preserve">$1.3M of carry-in awarded in Q1 for 2023 field work. </text>
  </threadedComment>
  <threadedComment ref="H32" dT="2023-08-15T17:48:39.29" personId="{3F10E027-B9EF-4482-85DF-F108CB8FE113}" id="{DDEB6DF3-84A3-47C5-88C6-9E1DADFA541C}">
    <text>$125k of carry-in</text>
  </threadedComment>
  <threadedComment ref="H34"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7"/>
  <sheetViews>
    <sheetView tabSelected="1" zoomScale="85" zoomScaleNormal="85" workbookViewId="0">
      <pane ySplit="7" topLeftCell="A26" activePane="bottomLeft" state="frozen"/>
      <selection activeCell="F1" sqref="F1"/>
      <selection pane="bottomLeft" activeCell="J26" sqref="J26"/>
    </sheetView>
  </sheetViews>
  <sheetFormatPr defaultRowHeight="14.25" x14ac:dyDescent="0.2"/>
  <cols>
    <col min="1" max="1" width="7" style="18" customWidth="1"/>
    <col min="2" max="2" width="17.140625" style="9" customWidth="1"/>
    <col min="3" max="3" width="47" style="373" customWidth="1"/>
    <col min="4" max="4" width="12.42578125" style="373" bestFit="1" customWidth="1"/>
    <col min="5" max="5" width="17" style="373" bestFit="1" customWidth="1"/>
    <col min="6" max="6" width="71.85546875" style="373" bestFit="1" customWidth="1"/>
    <col min="7" max="7" width="19.42578125" style="201" customWidth="1"/>
    <col min="8" max="8" width="18.8554687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1" customWidth="1"/>
    <col min="18" max="18" width="10" style="18" customWidth="1"/>
    <col min="19" max="19" width="8.85546875" customWidth="1"/>
    <col min="20" max="20" width="8.85546875" style="18" customWidth="1"/>
    <col min="21" max="21" width="14.42578125" style="373" customWidth="1"/>
    <col min="22" max="22" width="32.85546875" style="373" customWidth="1"/>
    <col min="23" max="23" width="73.140625" style="466" customWidth="1"/>
  </cols>
  <sheetData>
    <row r="1" spans="1:23" ht="20.25" x14ac:dyDescent="0.3">
      <c r="A1" s="17" t="s">
        <v>306</v>
      </c>
      <c r="C1" s="54"/>
      <c r="D1" s="500"/>
      <c r="E1" s="501"/>
      <c r="F1" s="371"/>
      <c r="G1" s="200"/>
      <c r="H1" s="200"/>
      <c r="L1" s="424"/>
      <c r="N1" s="447"/>
    </row>
    <row r="2" spans="1:23" ht="13.5" customHeight="1" x14ac:dyDescent="0.3">
      <c r="A2" s="17"/>
      <c r="C2" s="54"/>
      <c r="D2" s="418"/>
      <c r="E2" s="417"/>
      <c r="F2" s="200"/>
      <c r="G2" s="18"/>
      <c r="H2" s="18"/>
      <c r="L2" s="424"/>
      <c r="M2" s="183"/>
      <c r="N2" s="448"/>
      <c r="P2" s="24"/>
      <c r="Q2" s="183"/>
      <c r="S2" s="418"/>
      <c r="T2"/>
      <c r="U2"/>
      <c r="V2"/>
      <c r="W2" s="467"/>
    </row>
    <row r="3" spans="1:23" ht="24.75" customHeight="1" x14ac:dyDescent="0.3">
      <c r="A3" s="17"/>
      <c r="C3" s="214" t="s">
        <v>281</v>
      </c>
      <c r="E3" s="372"/>
      <c r="F3" s="200"/>
      <c r="G3" s="18"/>
      <c r="H3" s="18"/>
      <c r="L3" s="424"/>
      <c r="M3" s="183"/>
      <c r="N3" s="448"/>
      <c r="P3" s="24"/>
      <c r="Q3" s="183"/>
      <c r="S3" s="373"/>
      <c r="T3"/>
      <c r="U3"/>
      <c r="V3"/>
      <c r="W3" s="467"/>
    </row>
    <row r="4" spans="1:23" ht="24" customHeight="1" x14ac:dyDescent="0.3">
      <c r="A4" s="17"/>
      <c r="C4" s="214" t="s">
        <v>282</v>
      </c>
      <c r="E4" s="372"/>
      <c r="F4" s="200"/>
      <c r="G4" s="18"/>
      <c r="H4" s="18"/>
      <c r="L4" s="424"/>
      <c r="M4" s="183"/>
      <c r="N4" s="448"/>
      <c r="P4" s="24"/>
      <c r="Q4" s="183"/>
      <c r="S4" s="373"/>
      <c r="T4"/>
      <c r="U4"/>
      <c r="V4"/>
      <c r="W4" s="467"/>
    </row>
    <row r="5" spans="1:23" ht="21.75" customHeight="1" x14ac:dyDescent="0.3">
      <c r="A5" s="17"/>
      <c r="C5" s="370" t="s">
        <v>280</v>
      </c>
      <c r="D5" s="229"/>
      <c r="E5" s="372"/>
      <c r="F5" s="200"/>
      <c r="G5" s="18"/>
      <c r="H5" s="18"/>
      <c r="K5" s="183"/>
      <c r="L5" s="424"/>
      <c r="N5" s="449"/>
      <c r="Q5" s="332"/>
      <c r="R5" s="373"/>
      <c r="S5" s="4"/>
      <c r="T5"/>
      <c r="U5"/>
      <c r="V5"/>
    </row>
    <row r="6" spans="1:23" ht="15" x14ac:dyDescent="0.25">
      <c r="C6" s="80"/>
      <c r="D6" s="502"/>
      <c r="E6" s="502"/>
      <c r="L6" s="424"/>
      <c r="N6" s="447"/>
    </row>
    <row r="7" spans="1:23" s="101" customFormat="1" ht="57" customHeight="1" x14ac:dyDescent="0.2">
      <c r="A7" s="97" t="s">
        <v>13</v>
      </c>
      <c r="B7" s="98" t="s">
        <v>1</v>
      </c>
      <c r="C7" s="98" t="s">
        <v>43</v>
      </c>
      <c r="D7" s="98" t="s">
        <v>52</v>
      </c>
      <c r="E7" s="98" t="s">
        <v>48</v>
      </c>
      <c r="F7" s="98" t="s">
        <v>291</v>
      </c>
      <c r="G7" s="202" t="s">
        <v>299</v>
      </c>
      <c r="H7" s="202" t="s">
        <v>331</v>
      </c>
      <c r="I7" s="128" t="s">
        <v>307</v>
      </c>
      <c r="J7" s="127" t="s">
        <v>15</v>
      </c>
      <c r="K7" s="127" t="s">
        <v>16</v>
      </c>
      <c r="L7" s="430" t="s">
        <v>17</v>
      </c>
      <c r="M7" s="127" t="s">
        <v>18</v>
      </c>
      <c r="N7" s="459" t="s">
        <v>19</v>
      </c>
      <c r="O7" s="127" t="s">
        <v>20</v>
      </c>
      <c r="P7" s="127" t="s">
        <v>21</v>
      </c>
      <c r="Q7" s="184" t="s">
        <v>22</v>
      </c>
      <c r="R7" s="127" t="s">
        <v>23</v>
      </c>
      <c r="S7" s="127" t="s">
        <v>25</v>
      </c>
      <c r="T7" s="127" t="s">
        <v>24</v>
      </c>
      <c r="U7" s="129" t="s">
        <v>236</v>
      </c>
      <c r="V7" s="358" t="s">
        <v>249</v>
      </c>
      <c r="W7" s="468" t="s">
        <v>30</v>
      </c>
    </row>
    <row r="8" spans="1:23" ht="15.75" x14ac:dyDescent="0.25">
      <c r="A8" s="40"/>
      <c r="B8" s="76" t="s">
        <v>6</v>
      </c>
      <c r="C8" s="77"/>
      <c r="D8" s="77"/>
      <c r="E8" s="77"/>
      <c r="F8" s="77"/>
      <c r="G8" s="77"/>
      <c r="H8" s="77"/>
      <c r="I8" s="77"/>
      <c r="J8" s="77"/>
      <c r="K8" s="77"/>
      <c r="L8" s="428"/>
      <c r="M8" s="77"/>
      <c r="N8" s="451"/>
      <c r="O8" s="77"/>
      <c r="P8" s="77"/>
      <c r="Q8" s="175"/>
      <c r="R8" s="77"/>
      <c r="S8" s="77"/>
      <c r="T8" s="77"/>
      <c r="U8" s="77"/>
      <c r="V8" s="341"/>
    </row>
    <row r="9" spans="1:23" s="38" customFormat="1" ht="15.75" x14ac:dyDescent="0.25">
      <c r="A9" s="65">
        <v>1</v>
      </c>
      <c r="B9" s="41" t="s">
        <v>6</v>
      </c>
      <c r="C9" s="46"/>
      <c r="D9" s="46"/>
      <c r="E9" s="56"/>
      <c r="F9" s="42" t="s">
        <v>69</v>
      </c>
      <c r="G9" s="203">
        <v>42850</v>
      </c>
      <c r="H9" s="203">
        <v>42850</v>
      </c>
      <c r="I9" s="43"/>
      <c r="J9" s="43"/>
      <c r="K9" s="43"/>
      <c r="L9" s="425"/>
      <c r="M9" s="43"/>
      <c r="N9" s="452"/>
      <c r="O9" s="43"/>
      <c r="P9" s="44"/>
      <c r="Q9" s="333"/>
      <c r="R9" s="44"/>
      <c r="S9" s="41"/>
      <c r="T9" s="44"/>
      <c r="U9" s="157"/>
      <c r="V9" s="342"/>
      <c r="W9" s="466"/>
    </row>
    <row r="10" spans="1:23" s="38" customFormat="1" ht="15.75" x14ac:dyDescent="0.25">
      <c r="A10" s="58"/>
      <c r="B10" s="78" t="s">
        <v>68</v>
      </c>
      <c r="C10" s="79"/>
      <c r="D10" s="79"/>
      <c r="E10" s="79"/>
      <c r="F10" s="79"/>
      <c r="G10" s="79"/>
      <c r="H10" s="79"/>
      <c r="I10" s="79"/>
      <c r="J10" s="79"/>
      <c r="K10" s="79"/>
      <c r="L10" s="429"/>
      <c r="M10" s="79"/>
      <c r="N10" s="453"/>
      <c r="O10" s="79"/>
      <c r="P10" s="79"/>
      <c r="Q10" s="177"/>
      <c r="R10" s="79"/>
      <c r="S10" s="79"/>
      <c r="T10" s="79"/>
      <c r="U10" s="79"/>
      <c r="V10" s="343"/>
      <c r="W10" s="466"/>
    </row>
    <row r="11" spans="1:23" s="38" customFormat="1" ht="15.75" x14ac:dyDescent="0.25">
      <c r="A11" s="65">
        <v>2</v>
      </c>
      <c r="B11" s="41" t="s">
        <v>29</v>
      </c>
      <c r="C11" s="46"/>
      <c r="D11" s="46"/>
      <c r="E11" s="56"/>
      <c r="F11" s="42" t="s">
        <v>134</v>
      </c>
      <c r="G11" s="204" t="s">
        <v>204</v>
      </c>
      <c r="H11" s="204"/>
      <c r="I11" s="43"/>
      <c r="J11" s="43"/>
      <c r="K11" s="43"/>
      <c r="L11" s="425"/>
      <c r="M11" s="43"/>
      <c r="N11" s="452"/>
      <c r="O11" s="43"/>
      <c r="P11" s="44"/>
      <c r="Q11" s="333"/>
      <c r="R11" s="44"/>
      <c r="S11" s="41"/>
      <c r="T11" s="44"/>
      <c r="U11" s="157"/>
      <c r="V11" s="342"/>
      <c r="W11" s="466"/>
    </row>
    <row r="12" spans="1:23" ht="6.75" customHeight="1" x14ac:dyDescent="0.2">
      <c r="A12" s="47"/>
      <c r="B12" s="48"/>
      <c r="C12" s="49"/>
      <c r="D12" s="49"/>
      <c r="E12" s="57"/>
      <c r="F12" s="49"/>
      <c r="G12" s="122"/>
      <c r="H12" s="122"/>
      <c r="I12" s="51"/>
      <c r="J12" s="51"/>
      <c r="K12" s="51"/>
      <c r="L12" s="426"/>
      <c r="M12" s="51"/>
      <c r="N12" s="454"/>
      <c r="O12" s="51"/>
      <c r="P12" s="51"/>
      <c r="Q12" s="334"/>
      <c r="R12" s="51"/>
      <c r="S12" s="48"/>
      <c r="T12" s="51"/>
      <c r="U12" s="122"/>
      <c r="V12" s="344"/>
    </row>
    <row r="13" spans="1:23" ht="15.6" customHeight="1" x14ac:dyDescent="0.25">
      <c r="A13" s="53"/>
      <c r="B13" s="75" t="s">
        <v>26</v>
      </c>
      <c r="C13" s="75"/>
      <c r="D13" s="75"/>
      <c r="E13" s="75"/>
      <c r="F13" s="75"/>
      <c r="G13" s="75"/>
      <c r="H13" s="75"/>
      <c r="I13" s="75"/>
      <c r="J13" s="75"/>
      <c r="K13" s="75"/>
      <c r="L13" s="427"/>
      <c r="M13" s="75"/>
      <c r="N13" s="455"/>
      <c r="O13" s="75"/>
      <c r="P13" s="75"/>
      <c r="Q13" s="179"/>
      <c r="R13" s="75"/>
      <c r="S13" s="75"/>
      <c r="T13" s="75"/>
      <c r="U13" s="75"/>
      <c r="V13" s="345"/>
    </row>
    <row r="14" spans="1:23" s="27" customFormat="1" ht="15.75" x14ac:dyDescent="0.25">
      <c r="A14" s="137"/>
      <c r="B14" s="138"/>
      <c r="C14" s="139" t="s">
        <v>208</v>
      </c>
      <c r="D14" s="138"/>
      <c r="E14" s="138"/>
      <c r="F14" s="139" t="s">
        <v>155</v>
      </c>
      <c r="G14" s="205">
        <v>23820</v>
      </c>
      <c r="H14" s="205">
        <v>23820</v>
      </c>
      <c r="I14" s="138"/>
      <c r="J14" s="138"/>
      <c r="K14" s="138"/>
      <c r="L14" s="482" t="s">
        <v>321</v>
      </c>
      <c r="M14" s="138"/>
      <c r="N14" s="456"/>
      <c r="O14" s="138"/>
      <c r="P14" s="138"/>
      <c r="Q14" s="335"/>
      <c r="R14" s="138"/>
      <c r="S14" s="138"/>
      <c r="T14" s="138"/>
      <c r="U14" s="138"/>
      <c r="V14" s="346"/>
      <c r="W14" s="469"/>
    </row>
    <row r="15" spans="1:23" s="38" customFormat="1" ht="48.75" customHeight="1" x14ac:dyDescent="0.2">
      <c r="A15" s="65">
        <v>3</v>
      </c>
      <c r="B15" s="67" t="s">
        <v>5</v>
      </c>
      <c r="C15" s="81" t="s">
        <v>58</v>
      </c>
      <c r="D15" s="85" t="s">
        <v>59</v>
      </c>
      <c r="E15" s="86">
        <v>156117</v>
      </c>
      <c r="F15" s="81" t="s">
        <v>292</v>
      </c>
      <c r="G15" s="207">
        <v>1500</v>
      </c>
      <c r="H15" s="207">
        <v>1500</v>
      </c>
      <c r="I15" s="174"/>
      <c r="J15" s="437">
        <v>5</v>
      </c>
      <c r="K15" s="174"/>
      <c r="L15" s="432" t="s">
        <v>28</v>
      </c>
      <c r="M15" s="174"/>
      <c r="N15" s="450">
        <v>5</v>
      </c>
      <c r="O15" s="174"/>
      <c r="P15" s="174">
        <v>5</v>
      </c>
      <c r="Q15" s="174">
        <v>5</v>
      </c>
      <c r="R15" s="147"/>
      <c r="S15" s="174">
        <v>5</v>
      </c>
      <c r="T15" s="174">
        <v>5</v>
      </c>
      <c r="U15" s="339"/>
      <c r="V15" s="347"/>
      <c r="W15" s="470"/>
    </row>
    <row r="16" spans="1:23" s="38" customFormat="1" ht="48.75" customHeight="1" x14ac:dyDescent="0.2">
      <c r="A16" s="503">
        <v>4</v>
      </c>
      <c r="B16" s="505" t="s">
        <v>5</v>
      </c>
      <c r="C16" s="364" t="s">
        <v>162</v>
      </c>
      <c r="D16" s="496" t="s">
        <v>305</v>
      </c>
      <c r="E16" s="498">
        <v>395290</v>
      </c>
      <c r="F16" s="364" t="s">
        <v>259</v>
      </c>
      <c r="G16" s="494">
        <v>200</v>
      </c>
      <c r="H16" s="494">
        <v>200</v>
      </c>
      <c r="I16" s="174"/>
      <c r="J16" s="437">
        <v>5</v>
      </c>
      <c r="K16" s="174"/>
      <c r="L16" s="432">
        <v>5</v>
      </c>
      <c r="M16" s="174"/>
      <c r="N16" s="450">
        <v>5</v>
      </c>
      <c r="O16" s="174"/>
      <c r="P16" s="174">
        <v>5</v>
      </c>
      <c r="Q16" s="174">
        <v>5</v>
      </c>
      <c r="R16" s="147"/>
      <c r="S16" s="174">
        <v>4</v>
      </c>
      <c r="T16" s="174">
        <v>4</v>
      </c>
      <c r="U16" s="339"/>
      <c r="W16" s="197"/>
    </row>
    <row r="17" spans="1:23" s="38" customFormat="1" ht="34.5" customHeight="1" x14ac:dyDescent="0.2">
      <c r="A17" s="504"/>
      <c r="B17" s="506"/>
      <c r="C17" s="367" t="s">
        <v>252</v>
      </c>
      <c r="D17" s="497"/>
      <c r="E17" s="499"/>
      <c r="F17" s="367" t="s">
        <v>260</v>
      </c>
      <c r="G17" s="495"/>
      <c r="H17" s="495"/>
      <c r="I17" s="174"/>
      <c r="J17" s="437">
        <v>2</v>
      </c>
      <c r="K17" s="174"/>
      <c r="L17" s="432">
        <v>4</v>
      </c>
      <c r="M17" s="174"/>
      <c r="N17" s="450">
        <v>5</v>
      </c>
      <c r="O17" s="174"/>
      <c r="P17" s="174">
        <v>4</v>
      </c>
      <c r="Q17" s="174">
        <v>3</v>
      </c>
      <c r="R17" s="147"/>
      <c r="S17" s="174">
        <v>3</v>
      </c>
      <c r="T17" s="174">
        <v>3</v>
      </c>
      <c r="U17" s="339"/>
      <c r="V17" s="347"/>
      <c r="W17" s="197"/>
    </row>
    <row r="18" spans="1:23" s="423" customFormat="1" ht="34.5" customHeight="1" x14ac:dyDescent="0.2">
      <c r="A18" s="420"/>
      <c r="B18" s="67" t="s">
        <v>5</v>
      </c>
      <c r="C18" s="81" t="s">
        <v>37</v>
      </c>
      <c r="D18" s="85" t="s">
        <v>143</v>
      </c>
      <c r="E18" s="86">
        <v>328188</v>
      </c>
      <c r="F18" s="81" t="s">
        <v>322</v>
      </c>
      <c r="G18" s="416">
        <v>50</v>
      </c>
      <c r="H18" s="479">
        <v>50</v>
      </c>
      <c r="I18" s="421"/>
      <c r="J18" s="432"/>
      <c r="K18" s="432"/>
      <c r="L18" s="432">
        <v>2</v>
      </c>
      <c r="M18" s="432"/>
      <c r="N18" s="450">
        <v>3</v>
      </c>
      <c r="O18" s="432"/>
      <c r="P18" s="432">
        <v>2</v>
      </c>
      <c r="Q18" s="432">
        <v>4</v>
      </c>
      <c r="R18" s="147"/>
      <c r="S18" s="432">
        <v>3</v>
      </c>
      <c r="T18" s="432" t="s">
        <v>100</v>
      </c>
      <c r="U18" s="422"/>
      <c r="V18" s="464" t="s">
        <v>320</v>
      </c>
      <c r="W18" s="465" t="s">
        <v>314</v>
      </c>
    </row>
    <row r="19" spans="1:23" s="145" customFormat="1" ht="30" hidden="1" customHeight="1" x14ac:dyDescent="0.2">
      <c r="A19" s="160">
        <v>5</v>
      </c>
      <c r="B19" s="146" t="s">
        <v>5</v>
      </c>
      <c r="C19" s="140" t="s">
        <v>228</v>
      </c>
      <c r="D19" s="141" t="s">
        <v>223</v>
      </c>
      <c r="E19" s="142">
        <v>152054</v>
      </c>
      <c r="F19" s="140" t="s">
        <v>229</v>
      </c>
      <c r="G19" s="391"/>
      <c r="H19" s="391"/>
      <c r="I19" s="181"/>
      <c r="J19" s="392"/>
      <c r="K19" s="392"/>
      <c r="L19" s="435"/>
      <c r="M19" s="392"/>
      <c r="N19" s="457"/>
      <c r="O19" s="392"/>
      <c r="P19" s="392"/>
      <c r="Q19" s="143"/>
      <c r="R19" s="393"/>
      <c r="S19" s="392"/>
      <c r="T19" s="392"/>
      <c r="U19" s="411"/>
      <c r="V19" s="140"/>
      <c r="W19" s="471"/>
    </row>
    <row r="20" spans="1:23" s="145" customFormat="1" ht="30" hidden="1" customHeight="1" x14ac:dyDescent="0.2">
      <c r="A20" s="160">
        <v>6</v>
      </c>
      <c r="B20" s="394" t="s">
        <v>5</v>
      </c>
      <c r="C20" s="155" t="s">
        <v>49</v>
      </c>
      <c r="D20" s="395" t="s">
        <v>102</v>
      </c>
      <c r="E20" s="396">
        <v>469690</v>
      </c>
      <c r="F20" s="397" t="s">
        <v>224</v>
      </c>
      <c r="G20" s="398"/>
      <c r="H20" s="398"/>
      <c r="I20" s="399"/>
      <c r="J20" s="399"/>
      <c r="K20" s="181"/>
      <c r="L20" s="433"/>
      <c r="M20" s="400"/>
      <c r="N20" s="462"/>
      <c r="O20" s="399"/>
      <c r="P20" s="399"/>
      <c r="Q20" s="399"/>
      <c r="R20" s="396"/>
      <c r="S20" s="399"/>
      <c r="T20" s="400"/>
      <c r="U20" s="412"/>
      <c r="V20" s="401"/>
      <c r="W20" s="472"/>
    </row>
    <row r="21" spans="1:23" s="390" customFormat="1" ht="33.75" customHeight="1" x14ac:dyDescent="0.2">
      <c r="A21" s="231">
        <v>7</v>
      </c>
      <c r="B21" s="67" t="s">
        <v>5</v>
      </c>
      <c r="C21" s="81" t="s">
        <v>283</v>
      </c>
      <c r="D21" s="85" t="s">
        <v>59</v>
      </c>
      <c r="E21" s="86"/>
      <c r="F21" s="81" t="s">
        <v>301</v>
      </c>
      <c r="G21" s="206">
        <v>400</v>
      </c>
      <c r="H21" s="206">
        <v>400</v>
      </c>
      <c r="I21" s="232"/>
      <c r="J21" s="438">
        <v>3</v>
      </c>
      <c r="K21" s="232"/>
      <c r="L21" s="434" t="s">
        <v>311</v>
      </c>
      <c r="M21" s="232"/>
      <c r="N21" s="460">
        <v>3</v>
      </c>
      <c r="O21" s="232"/>
      <c r="P21" s="232">
        <v>3</v>
      </c>
      <c r="Q21" s="232">
        <v>5</v>
      </c>
      <c r="R21" s="388"/>
      <c r="S21" s="388">
        <v>5</v>
      </c>
      <c r="T21" s="232">
        <v>5</v>
      </c>
      <c r="U21" s="410"/>
      <c r="V21" s="389"/>
      <c r="W21" s="473" t="s">
        <v>315</v>
      </c>
    </row>
    <row r="22" spans="1:23" s="38" customFormat="1" ht="22.5" customHeight="1" x14ac:dyDescent="0.2">
      <c r="A22" s="489">
        <v>8</v>
      </c>
      <c r="B22" s="492" t="s">
        <v>2</v>
      </c>
      <c r="C22" s="364" t="s">
        <v>35</v>
      </c>
      <c r="D22" s="496" t="s">
        <v>120</v>
      </c>
      <c r="E22" s="498">
        <v>123452</v>
      </c>
      <c r="F22" s="364" t="s">
        <v>303</v>
      </c>
      <c r="G22" s="494">
        <v>620</v>
      </c>
      <c r="H22" s="494">
        <v>620</v>
      </c>
      <c r="I22" s="174"/>
      <c r="J22" s="490">
        <v>1</v>
      </c>
      <c r="K22" s="174"/>
      <c r="L22" s="432">
        <v>2</v>
      </c>
      <c r="M22" s="174"/>
      <c r="N22" s="450">
        <v>4</v>
      </c>
      <c r="O22" s="174"/>
      <c r="P22" s="174">
        <v>3</v>
      </c>
      <c r="Q22" s="174">
        <v>3</v>
      </c>
      <c r="R22" s="147"/>
      <c r="S22" s="174">
        <v>3</v>
      </c>
      <c r="T22" s="174">
        <v>3</v>
      </c>
      <c r="U22" s="339"/>
      <c r="V22" s="187"/>
      <c r="W22" s="197"/>
    </row>
    <row r="23" spans="1:23" s="38" customFormat="1" ht="23.25" customHeight="1" x14ac:dyDescent="0.2">
      <c r="A23" s="488"/>
      <c r="B23" s="493"/>
      <c r="C23" s="228"/>
      <c r="D23" s="497"/>
      <c r="E23" s="499"/>
      <c r="F23" s="228" t="s">
        <v>304</v>
      </c>
      <c r="G23" s="495"/>
      <c r="H23" s="495"/>
      <c r="I23" s="174"/>
      <c r="J23" s="491"/>
      <c r="K23" s="174"/>
      <c r="L23" s="432">
        <v>4</v>
      </c>
      <c r="M23" s="174"/>
      <c r="N23" s="450">
        <v>4</v>
      </c>
      <c r="O23" s="174"/>
      <c r="P23" s="174">
        <v>2</v>
      </c>
      <c r="Q23" s="174">
        <v>4</v>
      </c>
      <c r="R23" s="147"/>
      <c r="S23" s="174">
        <v>3</v>
      </c>
      <c r="T23" s="174">
        <v>3</v>
      </c>
      <c r="U23" s="339"/>
      <c r="V23" s="187"/>
      <c r="W23" s="197"/>
    </row>
    <row r="24" spans="1:23" s="38" customFormat="1" ht="36" customHeight="1" x14ac:dyDescent="0.2">
      <c r="A24" s="65">
        <v>9</v>
      </c>
      <c r="B24" s="66" t="s">
        <v>40</v>
      </c>
      <c r="C24" s="83" t="s">
        <v>51</v>
      </c>
      <c r="D24" s="92" t="s">
        <v>341</v>
      </c>
      <c r="E24" s="89">
        <v>122645</v>
      </c>
      <c r="F24" s="81" t="s">
        <v>308</v>
      </c>
      <c r="G24" s="207">
        <v>400</v>
      </c>
      <c r="H24" s="207">
        <v>400</v>
      </c>
      <c r="I24" s="174" t="s">
        <v>28</v>
      </c>
      <c r="J24" s="439">
        <v>4</v>
      </c>
      <c r="K24" s="174"/>
      <c r="L24" s="432" t="s">
        <v>28</v>
      </c>
      <c r="M24" s="174"/>
      <c r="N24" s="450">
        <v>4</v>
      </c>
      <c r="O24" s="174"/>
      <c r="P24" s="174">
        <v>3</v>
      </c>
      <c r="Q24" s="174" t="s">
        <v>28</v>
      </c>
      <c r="R24" s="147"/>
      <c r="S24" s="174" t="s">
        <v>28</v>
      </c>
      <c r="T24" s="432" t="s">
        <v>28</v>
      </c>
      <c r="U24" s="339"/>
      <c r="V24" s="187"/>
      <c r="W24" s="197"/>
    </row>
    <row r="25" spans="1:23" s="390" customFormat="1" ht="32.25" customHeight="1" x14ac:dyDescent="0.2">
      <c r="A25" s="65">
        <v>10</v>
      </c>
      <c r="B25" s="67" t="s">
        <v>41</v>
      </c>
      <c r="C25" s="81" t="s">
        <v>284</v>
      </c>
      <c r="D25" s="85" t="s">
        <v>59</v>
      </c>
      <c r="E25" s="86"/>
      <c r="F25" s="81" t="s">
        <v>269</v>
      </c>
      <c r="G25" s="206">
        <v>450</v>
      </c>
      <c r="H25" s="206">
        <v>450</v>
      </c>
      <c r="I25" s="232"/>
      <c r="J25" s="440">
        <v>4</v>
      </c>
      <c r="K25" s="232"/>
      <c r="L25" s="434">
        <v>5</v>
      </c>
      <c r="M25" s="232"/>
      <c r="N25" s="460"/>
      <c r="O25" s="232"/>
      <c r="P25" s="232">
        <v>4</v>
      </c>
      <c r="Q25" s="232">
        <v>5</v>
      </c>
      <c r="R25" s="388"/>
      <c r="S25" s="232">
        <v>5</v>
      </c>
      <c r="T25" s="434">
        <v>5</v>
      </c>
      <c r="U25" s="410"/>
      <c r="V25" s="389"/>
      <c r="W25" s="473"/>
    </row>
    <row r="26" spans="1:23" s="38" customFormat="1" ht="31.5" customHeight="1" x14ac:dyDescent="0.2">
      <c r="A26" s="65">
        <v>11</v>
      </c>
      <c r="B26" s="66" t="s">
        <v>41</v>
      </c>
      <c r="C26" s="83" t="s">
        <v>163</v>
      </c>
      <c r="D26" s="85" t="s">
        <v>148</v>
      </c>
      <c r="E26" s="86">
        <v>478299</v>
      </c>
      <c r="F26" s="81" t="s">
        <v>219</v>
      </c>
      <c r="G26" s="207">
        <v>300</v>
      </c>
      <c r="H26" s="207">
        <v>300</v>
      </c>
      <c r="I26" s="174"/>
      <c r="J26" s="439">
        <v>3</v>
      </c>
      <c r="K26" s="174"/>
      <c r="L26" s="432" t="s">
        <v>311</v>
      </c>
      <c r="M26" s="174"/>
      <c r="N26" s="450">
        <v>5</v>
      </c>
      <c r="O26" s="174"/>
      <c r="P26" s="174" t="s">
        <v>309</v>
      </c>
      <c r="Q26" s="174">
        <v>3</v>
      </c>
      <c r="R26" s="147"/>
      <c r="S26" s="174">
        <v>3</v>
      </c>
      <c r="T26" s="174">
        <v>4</v>
      </c>
      <c r="U26" s="339"/>
      <c r="V26" s="187"/>
      <c r="W26" s="470" t="s">
        <v>316</v>
      </c>
    </row>
    <row r="27" spans="1:23" s="38" customFormat="1" ht="33" customHeight="1" x14ac:dyDescent="0.2">
      <c r="A27" s="65">
        <v>12</v>
      </c>
      <c r="B27" s="67" t="s">
        <v>41</v>
      </c>
      <c r="C27" s="82" t="s">
        <v>221</v>
      </c>
      <c r="D27" s="85" t="s">
        <v>148</v>
      </c>
      <c r="E27" s="86">
        <v>376133</v>
      </c>
      <c r="F27" s="81" t="s">
        <v>290</v>
      </c>
      <c r="G27" s="207">
        <v>10000</v>
      </c>
      <c r="H27" s="207">
        <v>10000</v>
      </c>
      <c r="I27" s="174"/>
      <c r="J27" s="174">
        <v>2</v>
      </c>
      <c r="K27" s="174"/>
      <c r="L27" s="432">
        <v>1</v>
      </c>
      <c r="M27" s="174"/>
      <c r="N27" s="450">
        <v>4</v>
      </c>
      <c r="O27" s="174"/>
      <c r="P27" s="174">
        <v>5</v>
      </c>
      <c r="Q27" s="174">
        <v>1</v>
      </c>
      <c r="R27" s="147"/>
      <c r="S27" s="174">
        <v>5</v>
      </c>
      <c r="T27" s="174">
        <v>5</v>
      </c>
      <c r="U27" s="339"/>
      <c r="V27" s="187"/>
      <c r="W27" s="197" t="s">
        <v>319</v>
      </c>
    </row>
    <row r="28" spans="1:23" s="38" customFormat="1" ht="41.25" customHeight="1" x14ac:dyDescent="0.2">
      <c r="A28" s="65">
        <v>13</v>
      </c>
      <c r="B28" s="66" t="s">
        <v>4</v>
      </c>
      <c r="C28" s="170" t="s">
        <v>57</v>
      </c>
      <c r="D28" s="92" t="s">
        <v>148</v>
      </c>
      <c r="E28" s="89">
        <v>142630</v>
      </c>
      <c r="F28" s="81" t="s">
        <v>323</v>
      </c>
      <c r="G28" s="207">
        <v>4200</v>
      </c>
      <c r="H28" s="207">
        <v>4200</v>
      </c>
      <c r="I28" s="174"/>
      <c r="J28" s="441">
        <v>4</v>
      </c>
      <c r="K28" s="174"/>
      <c r="L28" s="432">
        <v>4</v>
      </c>
      <c r="M28" s="174"/>
      <c r="N28" s="450">
        <v>4</v>
      </c>
      <c r="O28" s="174"/>
      <c r="P28" s="174" t="s">
        <v>310</v>
      </c>
      <c r="Q28" s="174">
        <v>4</v>
      </c>
      <c r="R28" s="147"/>
      <c r="S28" s="174">
        <v>5</v>
      </c>
      <c r="T28" s="174">
        <v>5</v>
      </c>
      <c r="U28" s="339"/>
      <c r="V28" s="187"/>
      <c r="W28" s="197"/>
    </row>
    <row r="29" spans="1:23" s="233" customFormat="1" ht="33.75" customHeight="1" x14ac:dyDescent="0.2">
      <c r="A29" s="65">
        <v>14</v>
      </c>
      <c r="B29" s="267" t="s">
        <v>3</v>
      </c>
      <c r="C29" s="403" t="s">
        <v>285</v>
      </c>
      <c r="D29" s="255" t="s">
        <v>54</v>
      </c>
      <c r="E29" s="255" t="s">
        <v>54</v>
      </c>
      <c r="F29" s="403" t="s">
        <v>293</v>
      </c>
      <c r="G29" s="206">
        <v>500</v>
      </c>
      <c r="H29" s="206">
        <v>500</v>
      </c>
      <c r="I29" s="232"/>
      <c r="J29" s="442">
        <v>4</v>
      </c>
      <c r="K29" s="404"/>
      <c r="L29" s="436">
        <v>3</v>
      </c>
      <c r="M29" s="402"/>
      <c r="N29" s="463">
        <v>5</v>
      </c>
      <c r="O29" s="402"/>
      <c r="P29" s="405">
        <v>5</v>
      </c>
      <c r="Q29" s="405">
        <v>4</v>
      </c>
      <c r="R29" s="402"/>
      <c r="S29" s="232">
        <v>4</v>
      </c>
      <c r="T29" s="404">
        <v>3</v>
      </c>
      <c r="U29" s="413"/>
      <c r="V29" s="406"/>
      <c r="W29" s="474"/>
    </row>
    <row r="30" spans="1:23" s="233" customFormat="1" ht="34.5" customHeight="1" x14ac:dyDescent="0.2">
      <c r="A30" s="65">
        <v>15</v>
      </c>
      <c r="B30" s="67" t="s">
        <v>3</v>
      </c>
      <c r="C30" s="81" t="s">
        <v>74</v>
      </c>
      <c r="D30" s="85" t="s">
        <v>325</v>
      </c>
      <c r="E30" s="86">
        <v>122434</v>
      </c>
      <c r="F30" s="81" t="s">
        <v>302</v>
      </c>
      <c r="G30" s="207">
        <v>1000</v>
      </c>
      <c r="H30" s="207">
        <v>1000</v>
      </c>
      <c r="I30" s="232"/>
      <c r="J30" s="443" t="s">
        <v>312</v>
      </c>
      <c r="K30" s="232"/>
      <c r="L30" s="434" t="s">
        <v>28</v>
      </c>
      <c r="M30" s="232"/>
      <c r="N30" s="460">
        <v>5</v>
      </c>
      <c r="O30" s="232"/>
      <c r="P30" s="232">
        <v>4</v>
      </c>
      <c r="Q30" s="232">
        <v>3</v>
      </c>
      <c r="R30" s="388"/>
      <c r="S30" s="232">
        <v>4</v>
      </c>
      <c r="T30" s="232">
        <v>4</v>
      </c>
      <c r="U30" s="410"/>
      <c r="V30" s="389"/>
      <c r="W30" s="191"/>
    </row>
    <row r="31" spans="1:23" s="390" customFormat="1" ht="37.5" customHeight="1" x14ac:dyDescent="0.2">
      <c r="A31" s="65">
        <v>16</v>
      </c>
      <c r="B31" s="267" t="s">
        <v>11</v>
      </c>
      <c r="C31" s="407" t="s">
        <v>286</v>
      </c>
      <c r="D31" s="255" t="s">
        <v>54</v>
      </c>
      <c r="E31" s="255" t="s">
        <v>54</v>
      </c>
      <c r="F31" s="403" t="s">
        <v>294</v>
      </c>
      <c r="G31" s="206">
        <v>500</v>
      </c>
      <c r="H31" s="206">
        <v>600</v>
      </c>
      <c r="I31" s="232"/>
      <c r="J31" s="446">
        <v>4</v>
      </c>
      <c r="K31" s="404"/>
      <c r="L31" s="436">
        <v>3</v>
      </c>
      <c r="M31" s="404"/>
      <c r="N31" s="463">
        <v>5</v>
      </c>
      <c r="O31" s="404"/>
      <c r="P31" s="405">
        <v>5</v>
      </c>
      <c r="Q31" s="405">
        <v>4</v>
      </c>
      <c r="R31" s="404"/>
      <c r="S31" s="404">
        <v>4</v>
      </c>
      <c r="T31" s="404">
        <v>3</v>
      </c>
      <c r="U31" s="414"/>
      <c r="V31" s="408"/>
      <c r="W31" s="475"/>
    </row>
    <row r="32" spans="1:23" s="233" customFormat="1" ht="39" customHeight="1" x14ac:dyDescent="0.2">
      <c r="A32" s="65">
        <v>17</v>
      </c>
      <c r="B32" s="267" t="s">
        <v>11</v>
      </c>
      <c r="C32" s="409" t="s">
        <v>287</v>
      </c>
      <c r="D32" s="255" t="s">
        <v>54</v>
      </c>
      <c r="E32" s="255" t="s">
        <v>54</v>
      </c>
      <c r="F32" s="403" t="s">
        <v>296</v>
      </c>
      <c r="G32" s="206">
        <v>600</v>
      </c>
      <c r="H32" s="206">
        <v>600</v>
      </c>
      <c r="I32" s="232"/>
      <c r="J32" s="446">
        <v>4</v>
      </c>
      <c r="K32" s="404"/>
      <c r="L32" s="436">
        <v>4</v>
      </c>
      <c r="M32" s="404"/>
      <c r="N32" s="463">
        <v>5</v>
      </c>
      <c r="O32" s="404"/>
      <c r="P32" s="405">
        <v>5</v>
      </c>
      <c r="Q32" s="405">
        <v>4</v>
      </c>
      <c r="R32" s="404"/>
      <c r="S32" s="404">
        <v>4</v>
      </c>
      <c r="T32" s="404">
        <v>4</v>
      </c>
      <c r="U32" s="413"/>
      <c r="V32" s="406"/>
      <c r="W32" s="474"/>
    </row>
    <row r="33" spans="1:23" s="233" customFormat="1" ht="39" customHeight="1" x14ac:dyDescent="0.2">
      <c r="A33" s="65">
        <v>18</v>
      </c>
      <c r="B33" s="267" t="s">
        <v>11</v>
      </c>
      <c r="C33" s="409" t="s">
        <v>288</v>
      </c>
      <c r="D33" s="255" t="s">
        <v>54</v>
      </c>
      <c r="E33" s="255" t="s">
        <v>54</v>
      </c>
      <c r="F33" s="403" t="s">
        <v>295</v>
      </c>
      <c r="G33" s="206">
        <v>500</v>
      </c>
      <c r="H33" s="206">
        <v>500</v>
      </c>
      <c r="I33" s="232"/>
      <c r="J33" s="446">
        <v>5</v>
      </c>
      <c r="K33" s="404"/>
      <c r="L33" s="436">
        <v>5</v>
      </c>
      <c r="M33" s="404"/>
      <c r="N33" s="463"/>
      <c r="O33" s="404"/>
      <c r="P33" s="405">
        <v>5</v>
      </c>
      <c r="Q33" s="405">
        <v>5</v>
      </c>
      <c r="R33" s="404"/>
      <c r="S33" s="419">
        <v>3</v>
      </c>
      <c r="T33" s="404">
        <v>4</v>
      </c>
      <c r="U33" s="413"/>
      <c r="V33" s="406"/>
      <c r="W33" s="474"/>
    </row>
    <row r="34" spans="1:23" s="233" customFormat="1" ht="39" customHeight="1" x14ac:dyDescent="0.2">
      <c r="A34" s="65">
        <v>19</v>
      </c>
      <c r="B34" s="267" t="s">
        <v>11</v>
      </c>
      <c r="C34" s="409" t="s">
        <v>342</v>
      </c>
      <c r="D34" s="255" t="s">
        <v>54</v>
      </c>
      <c r="E34" s="255" t="s">
        <v>54</v>
      </c>
      <c r="F34" s="403" t="s">
        <v>343</v>
      </c>
      <c r="G34" s="206">
        <v>1500</v>
      </c>
      <c r="H34" s="206">
        <v>1500</v>
      </c>
      <c r="I34" s="434"/>
      <c r="J34" s="463"/>
      <c r="K34" s="463"/>
      <c r="L34" s="436"/>
      <c r="M34" s="463"/>
      <c r="N34" s="463"/>
      <c r="O34" s="463"/>
      <c r="P34" s="405"/>
      <c r="Q34" s="405"/>
      <c r="R34" s="463"/>
      <c r="S34" s="436"/>
      <c r="T34" s="463"/>
      <c r="U34" s="413"/>
      <c r="V34" s="406"/>
      <c r="W34" s="474"/>
    </row>
    <row r="35" spans="1:23" s="233" customFormat="1" ht="45.75" customHeight="1" x14ac:dyDescent="0.2">
      <c r="A35" s="65">
        <v>20</v>
      </c>
      <c r="B35" s="64" t="s">
        <v>8</v>
      </c>
      <c r="C35" s="81" t="s">
        <v>78</v>
      </c>
      <c r="D35" s="85" t="s">
        <v>71</v>
      </c>
      <c r="E35" s="86">
        <v>334588</v>
      </c>
      <c r="F35" s="81" t="s">
        <v>332</v>
      </c>
      <c r="G35" s="207">
        <v>0</v>
      </c>
      <c r="H35" s="207">
        <v>0</v>
      </c>
      <c r="I35" s="232" t="s">
        <v>28</v>
      </c>
      <c r="J35" s="445">
        <v>1</v>
      </c>
      <c r="K35" s="232"/>
      <c r="L35" s="434" t="s">
        <v>28</v>
      </c>
      <c r="M35" s="232"/>
      <c r="N35" s="460">
        <v>5</v>
      </c>
      <c r="O35" s="232"/>
      <c r="P35" s="232"/>
      <c r="Q35" s="232" t="s">
        <v>28</v>
      </c>
      <c r="R35" s="388"/>
      <c r="S35" s="410" t="s">
        <v>28</v>
      </c>
      <c r="T35" s="410" t="s">
        <v>28</v>
      </c>
      <c r="U35" s="410"/>
      <c r="V35" s="389"/>
      <c r="W35" s="191" t="s">
        <v>313</v>
      </c>
    </row>
    <row r="36" spans="1:23" s="233" customFormat="1" ht="45" customHeight="1" x14ac:dyDescent="0.2">
      <c r="A36" s="65">
        <v>21</v>
      </c>
      <c r="B36" s="267" t="s">
        <v>8</v>
      </c>
      <c r="C36" s="409" t="s">
        <v>339</v>
      </c>
      <c r="D36" s="255" t="s">
        <v>54</v>
      </c>
      <c r="E36" s="255" t="s">
        <v>54</v>
      </c>
      <c r="F36" s="403" t="s">
        <v>340</v>
      </c>
      <c r="G36" s="206" t="s">
        <v>54</v>
      </c>
      <c r="H36" s="206" t="s">
        <v>54</v>
      </c>
      <c r="I36" s="434"/>
      <c r="J36" s="463">
        <v>4</v>
      </c>
      <c r="K36" s="463"/>
      <c r="L36" s="463"/>
      <c r="M36" s="463"/>
      <c r="N36" s="463"/>
      <c r="O36" s="463"/>
      <c r="P36" s="405">
        <v>5</v>
      </c>
      <c r="Q36" s="405">
        <v>4</v>
      </c>
      <c r="R36" s="463"/>
      <c r="S36" s="463">
        <v>3</v>
      </c>
      <c r="T36" s="463">
        <v>2</v>
      </c>
      <c r="U36" s="413"/>
      <c r="V36" s="406" t="s">
        <v>317</v>
      </c>
      <c r="W36" s="475" t="s">
        <v>318</v>
      </c>
    </row>
    <row r="37" spans="1:23" s="233" customFormat="1" ht="45" customHeight="1" x14ac:dyDescent="0.2">
      <c r="A37" s="65">
        <v>22</v>
      </c>
      <c r="B37" s="267" t="s">
        <v>42</v>
      </c>
      <c r="C37" s="409" t="s">
        <v>289</v>
      </c>
      <c r="D37" s="255" t="s">
        <v>54</v>
      </c>
      <c r="E37" s="255" t="s">
        <v>54</v>
      </c>
      <c r="F37" s="403" t="s">
        <v>297</v>
      </c>
      <c r="G37" s="206">
        <v>500</v>
      </c>
      <c r="H37" s="206">
        <v>500</v>
      </c>
      <c r="I37" s="232"/>
      <c r="J37" s="446">
        <v>5</v>
      </c>
      <c r="K37" s="404"/>
      <c r="L37" s="436">
        <v>3</v>
      </c>
      <c r="M37" s="404"/>
      <c r="N37" s="463">
        <v>5</v>
      </c>
      <c r="O37" s="404"/>
      <c r="P37" s="405">
        <v>4</v>
      </c>
      <c r="Q37" s="405">
        <v>4</v>
      </c>
      <c r="R37" s="404"/>
      <c r="S37" s="404">
        <v>4</v>
      </c>
      <c r="T37" s="404">
        <v>3</v>
      </c>
      <c r="U37" s="413"/>
      <c r="V37" s="406"/>
      <c r="W37" s="475"/>
    </row>
    <row r="38" spans="1:23" s="38" customFormat="1" ht="49.5" customHeight="1" x14ac:dyDescent="0.2">
      <c r="A38" s="65">
        <v>23</v>
      </c>
      <c r="B38" s="66" t="s">
        <v>9</v>
      </c>
      <c r="C38" s="170" t="s">
        <v>300</v>
      </c>
      <c r="D38" s="85" t="s">
        <v>144</v>
      </c>
      <c r="E38" s="86">
        <v>456609</v>
      </c>
      <c r="F38" s="81" t="s">
        <v>324</v>
      </c>
      <c r="G38" s="206">
        <v>250</v>
      </c>
      <c r="H38" s="206">
        <v>250</v>
      </c>
      <c r="I38" s="174"/>
      <c r="J38" s="444">
        <v>4</v>
      </c>
      <c r="K38" s="174"/>
      <c r="L38" s="432">
        <v>4</v>
      </c>
      <c r="M38" s="174"/>
      <c r="N38" s="450">
        <v>5</v>
      </c>
      <c r="O38" s="174"/>
      <c r="P38" s="174">
        <v>4</v>
      </c>
      <c r="Q38" s="174">
        <v>4</v>
      </c>
      <c r="R38" s="147"/>
      <c r="S38" s="339">
        <v>3</v>
      </c>
      <c r="T38" s="174">
        <v>3</v>
      </c>
      <c r="U38" s="339"/>
      <c r="V38" s="187"/>
      <c r="W38" s="197"/>
    </row>
    <row r="39" spans="1:23" s="38" customFormat="1" ht="48" customHeight="1" x14ac:dyDescent="0.2">
      <c r="A39" s="65">
        <v>24</v>
      </c>
      <c r="B39" s="66" t="s">
        <v>10</v>
      </c>
      <c r="C39" s="170" t="s">
        <v>157</v>
      </c>
      <c r="D39" s="85" t="s">
        <v>142</v>
      </c>
      <c r="E39" s="86" t="s">
        <v>140</v>
      </c>
      <c r="F39" s="81" t="s">
        <v>298</v>
      </c>
      <c r="G39" s="206">
        <v>0</v>
      </c>
      <c r="H39" s="206">
        <v>0</v>
      </c>
      <c r="I39" s="174" t="s">
        <v>28</v>
      </c>
      <c r="J39" s="444">
        <v>5</v>
      </c>
      <c r="K39" s="174"/>
      <c r="L39" s="432" t="s">
        <v>28</v>
      </c>
      <c r="M39" s="174"/>
      <c r="N39" s="450">
        <v>5</v>
      </c>
      <c r="O39" s="174"/>
      <c r="P39" s="174"/>
      <c r="Q39" s="174" t="s">
        <v>28</v>
      </c>
      <c r="R39" s="147"/>
      <c r="S39" s="174" t="s">
        <v>28</v>
      </c>
      <c r="T39" s="174" t="s">
        <v>28</v>
      </c>
      <c r="U39" s="339"/>
      <c r="V39" s="174"/>
      <c r="W39" s="476"/>
    </row>
    <row r="40" spans="1:23" ht="43.5" customHeight="1" x14ac:dyDescent="0.2">
      <c r="A40" s="65">
        <v>25</v>
      </c>
      <c r="B40" s="67" t="s">
        <v>10</v>
      </c>
      <c r="C40" s="81" t="s">
        <v>222</v>
      </c>
      <c r="D40" s="85"/>
      <c r="E40" s="86">
        <v>372529</v>
      </c>
      <c r="F40" s="81" t="s">
        <v>333</v>
      </c>
      <c r="G40" s="206">
        <v>250</v>
      </c>
      <c r="H40" s="206">
        <v>250</v>
      </c>
      <c r="I40" s="174"/>
      <c r="J40" s="444">
        <v>3</v>
      </c>
      <c r="K40" s="174"/>
      <c r="L40" s="432">
        <v>4</v>
      </c>
      <c r="M40" s="174"/>
      <c r="N40" s="450">
        <v>5</v>
      </c>
      <c r="O40" s="174"/>
      <c r="P40" s="174" t="s">
        <v>310</v>
      </c>
      <c r="Q40" s="174">
        <v>5</v>
      </c>
      <c r="R40" s="147"/>
      <c r="S40" s="174">
        <v>4</v>
      </c>
      <c r="T40" s="174">
        <v>4</v>
      </c>
      <c r="U40" s="339"/>
      <c r="V40" s="187"/>
      <c r="W40" s="476"/>
    </row>
    <row r="41" spans="1:23" s="328" customFormat="1" ht="33.75" customHeight="1" x14ac:dyDescent="0.2">
      <c r="A41" s="318"/>
      <c r="B41" s="319" t="s">
        <v>5</v>
      </c>
      <c r="C41" s="320" t="s">
        <v>165</v>
      </c>
      <c r="D41" s="321" t="s">
        <v>54</v>
      </c>
      <c r="E41" s="322" t="s">
        <v>54</v>
      </c>
      <c r="F41" s="323" t="s">
        <v>72</v>
      </c>
      <c r="G41" s="324"/>
      <c r="H41" s="324"/>
      <c r="I41" s="325"/>
      <c r="J41" s="325"/>
      <c r="K41" s="325"/>
      <c r="L41" s="431"/>
      <c r="M41" s="325"/>
      <c r="N41" s="461"/>
      <c r="O41" s="325"/>
      <c r="P41" s="325"/>
      <c r="Q41" s="325"/>
      <c r="R41" s="340"/>
      <c r="S41" s="325"/>
      <c r="T41" s="325"/>
      <c r="U41" s="415"/>
      <c r="V41" s="326"/>
      <c r="W41" s="477"/>
    </row>
    <row r="42" spans="1:23" s="328" customFormat="1" ht="34.5" customHeight="1" x14ac:dyDescent="0.2">
      <c r="A42" s="318"/>
      <c r="B42" s="319" t="s">
        <v>5</v>
      </c>
      <c r="C42" s="320" t="s">
        <v>39</v>
      </c>
      <c r="D42" s="321" t="s">
        <v>64</v>
      </c>
      <c r="E42" s="322" t="s">
        <v>64</v>
      </c>
      <c r="F42" s="323" t="s">
        <v>233</v>
      </c>
      <c r="G42" s="324"/>
      <c r="H42" s="324"/>
      <c r="I42" s="325"/>
      <c r="J42" s="325"/>
      <c r="K42" s="325"/>
      <c r="L42" s="431">
        <v>5</v>
      </c>
      <c r="M42" s="325"/>
      <c r="N42" s="461"/>
      <c r="O42" s="325"/>
      <c r="P42" s="325"/>
      <c r="Q42" s="325"/>
      <c r="R42" s="340"/>
      <c r="S42" s="325"/>
      <c r="T42" s="325"/>
      <c r="U42" s="415"/>
      <c r="V42" s="326"/>
      <c r="W42" s="477"/>
    </row>
    <row r="43" spans="1:23" s="328" customFormat="1" ht="33.75" customHeight="1" x14ac:dyDescent="0.2">
      <c r="A43" s="318"/>
      <c r="B43" s="319" t="s">
        <v>4</v>
      </c>
      <c r="C43" s="320" t="s">
        <v>166</v>
      </c>
      <c r="D43" s="321" t="s">
        <v>54</v>
      </c>
      <c r="E43" s="322" t="s">
        <v>54</v>
      </c>
      <c r="F43" s="323" t="s">
        <v>72</v>
      </c>
      <c r="G43" s="324"/>
      <c r="H43" s="324"/>
      <c r="I43" s="325"/>
      <c r="J43" s="325"/>
      <c r="K43" s="325"/>
      <c r="L43" s="431"/>
      <c r="M43" s="325"/>
      <c r="N43" s="461"/>
      <c r="O43" s="325"/>
      <c r="P43" s="325"/>
      <c r="Q43" s="325"/>
      <c r="R43" s="340"/>
      <c r="S43" s="325"/>
      <c r="T43" s="325"/>
      <c r="U43" s="415"/>
      <c r="V43" s="326"/>
      <c r="W43" s="477"/>
    </row>
    <row r="44" spans="1:23" s="329" customFormat="1" ht="47.25" customHeight="1" x14ac:dyDescent="0.2">
      <c r="A44" s="318"/>
      <c r="B44" s="319" t="s">
        <v>9</v>
      </c>
      <c r="C44" s="320" t="s">
        <v>231</v>
      </c>
      <c r="D44" s="321" t="s">
        <v>54</v>
      </c>
      <c r="E44" s="322" t="s">
        <v>54</v>
      </c>
      <c r="F44" s="323" t="s">
        <v>234</v>
      </c>
      <c r="G44" s="324"/>
      <c r="H44" s="324"/>
      <c r="I44" s="325"/>
      <c r="J44" s="325"/>
      <c r="K44" s="325"/>
      <c r="L44" s="431"/>
      <c r="M44" s="325"/>
      <c r="N44" s="461"/>
      <c r="O44" s="325"/>
      <c r="P44" s="325"/>
      <c r="Q44" s="325"/>
      <c r="R44" s="340"/>
      <c r="S44" s="325"/>
      <c r="T44" s="325"/>
      <c r="U44" s="415"/>
      <c r="V44" s="326"/>
      <c r="W44" s="477"/>
    </row>
    <row r="45" spans="1:23" s="329" customFormat="1" ht="48.75" customHeight="1" x14ac:dyDescent="0.2">
      <c r="A45" s="318"/>
      <c r="B45" s="319" t="s">
        <v>10</v>
      </c>
      <c r="C45" s="323" t="s">
        <v>232</v>
      </c>
      <c r="D45" s="321" t="s">
        <v>54</v>
      </c>
      <c r="E45" s="322" t="s">
        <v>54</v>
      </c>
      <c r="F45" s="323" t="s">
        <v>235</v>
      </c>
      <c r="G45" s="324"/>
      <c r="H45" s="324"/>
      <c r="I45" s="325"/>
      <c r="J45" s="325"/>
      <c r="K45" s="325"/>
      <c r="L45" s="431"/>
      <c r="M45" s="325"/>
      <c r="N45" s="461"/>
      <c r="O45" s="325"/>
      <c r="P45" s="325"/>
      <c r="Q45" s="325"/>
      <c r="R45" s="340"/>
      <c r="S45" s="325"/>
      <c r="T45" s="325"/>
      <c r="U45" s="415"/>
      <c r="V45" s="326"/>
      <c r="W45" s="477"/>
    </row>
    <row r="46" spans="1:23" ht="31.5" customHeight="1" x14ac:dyDescent="0.35">
      <c r="G46" s="218"/>
      <c r="H46" s="218"/>
      <c r="L46" s="424"/>
      <c r="N46" s="447"/>
      <c r="P46" s="18">
        <v>5</v>
      </c>
    </row>
    <row r="47" spans="1:23" x14ac:dyDescent="0.2">
      <c r="L47" s="424"/>
    </row>
    <row r="48" spans="1:23" x14ac:dyDescent="0.2">
      <c r="L48" s="424"/>
    </row>
    <row r="49" spans="2:27" x14ac:dyDescent="0.2">
      <c r="L49" s="424"/>
    </row>
    <row r="50" spans="2:27" x14ac:dyDescent="0.2">
      <c r="L50" s="424"/>
    </row>
    <row r="51" spans="2:27" x14ac:dyDescent="0.2">
      <c r="L51" s="424"/>
    </row>
    <row r="52" spans="2:27" x14ac:dyDescent="0.2">
      <c r="L52" s="424"/>
    </row>
    <row r="53" spans="2:27" x14ac:dyDescent="0.2">
      <c r="L53" s="424"/>
    </row>
    <row r="54" spans="2:27" x14ac:dyDescent="0.2">
      <c r="L54" s="424"/>
    </row>
    <row r="55" spans="2:27" s="18" customFormat="1" x14ac:dyDescent="0.2">
      <c r="B55" s="9"/>
      <c r="C55" s="373"/>
      <c r="D55" s="373"/>
      <c r="E55" s="373"/>
      <c r="F55" s="373"/>
      <c r="G55" s="201"/>
      <c r="H55" s="201"/>
      <c r="L55" s="424"/>
      <c r="N55" s="458"/>
      <c r="Q55" s="331"/>
      <c r="S55"/>
      <c r="U55" s="373"/>
      <c r="V55" s="373"/>
      <c r="W55" s="466"/>
      <c r="X55"/>
      <c r="Y55"/>
      <c r="Z55"/>
      <c r="AA55"/>
    </row>
    <row r="57" spans="2:27" s="18" customFormat="1" x14ac:dyDescent="0.2">
      <c r="B57" s="9"/>
      <c r="C57" s="373"/>
      <c r="D57" s="373"/>
      <c r="E57" s="373"/>
      <c r="F57" s="373"/>
      <c r="G57" s="201"/>
      <c r="H57" s="201"/>
      <c r="N57" s="458"/>
      <c r="Q57" s="331"/>
      <c r="S57"/>
      <c r="U57" s="373"/>
      <c r="V57" s="373"/>
      <c r="W57" s="466"/>
      <c r="X57"/>
      <c r="Y57"/>
      <c r="Z57"/>
      <c r="AA57"/>
    </row>
  </sheetData>
  <autoFilter ref="A7:W40" xr:uid="{00000000-0009-0000-0000-000000000000}"/>
  <mergeCells count="14">
    <mergeCell ref="D1:E1"/>
    <mergeCell ref="D6:E6"/>
    <mergeCell ref="A16:A17"/>
    <mergeCell ref="B16:B17"/>
    <mergeCell ref="G16:G17"/>
    <mergeCell ref="J22:J23"/>
    <mergeCell ref="B22:B23"/>
    <mergeCell ref="G22:G23"/>
    <mergeCell ref="D16:D17"/>
    <mergeCell ref="E16:E17"/>
    <mergeCell ref="D22:D23"/>
    <mergeCell ref="E22:E23"/>
    <mergeCell ref="H16:H17"/>
    <mergeCell ref="H22:H23"/>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zoomScale="85" zoomScaleNormal="85" workbookViewId="0">
      <selection activeCell="B4" sqref="B4"/>
    </sheetView>
  </sheetViews>
  <sheetFormatPr defaultRowHeight="12.75" x14ac:dyDescent="0.2"/>
  <cols>
    <col min="1" max="1" width="7" style="18" customWidth="1"/>
    <col min="2" max="2" width="17.140625" style="9" customWidth="1"/>
    <col min="3" max="3" width="48.5703125" style="216" customWidth="1"/>
    <col min="4" max="4" width="16" style="216" hidden="1" customWidth="1"/>
    <col min="5" max="5" width="15" style="216" hidden="1" customWidth="1"/>
    <col min="6" max="6" width="66" style="216" bestFit="1" customWidth="1"/>
    <col min="7" max="7" width="26.140625" style="201" customWidth="1"/>
    <col min="8" max="8" width="21.7109375" style="201"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183" customWidth="1"/>
    <col min="15" max="15" width="10.28515625" style="18" hidden="1" customWidth="1"/>
    <col min="16" max="16" width="9.85546875" style="18" customWidth="1"/>
    <col min="17" max="17" width="9" style="331" customWidth="1"/>
    <col min="18" max="18" width="8.85546875" style="18" hidden="1" customWidth="1"/>
    <col min="19" max="19" width="8.85546875" style="18" customWidth="1"/>
    <col min="20" max="20" width="8.85546875" customWidth="1"/>
    <col min="21" max="21" width="14.42578125" style="216" customWidth="1"/>
    <col min="22" max="22" width="27.5703125" style="337" customWidth="1"/>
    <col min="23" max="23" width="73.140625" customWidth="1"/>
    <col min="24" max="24" width="69.42578125" style="348" customWidth="1"/>
  </cols>
  <sheetData>
    <row r="1" spans="1:24" s="447" customFormat="1" ht="27.75" customHeight="1" x14ac:dyDescent="0.35">
      <c r="A1" s="487" t="s">
        <v>337</v>
      </c>
      <c r="B1" s="9"/>
      <c r="C1" s="486"/>
      <c r="D1" s="486"/>
      <c r="E1" s="486"/>
      <c r="F1" s="486"/>
      <c r="G1" s="201"/>
      <c r="H1" s="201"/>
      <c r="I1" s="448"/>
      <c r="J1" s="448"/>
      <c r="K1" s="448"/>
      <c r="L1" s="448"/>
      <c r="M1" s="448"/>
      <c r="N1" s="458"/>
      <c r="O1" s="448"/>
      <c r="P1" s="448"/>
      <c r="Q1" s="331"/>
      <c r="R1" s="448"/>
      <c r="S1" s="448"/>
      <c r="U1" s="486"/>
      <c r="V1" s="486"/>
      <c r="X1" s="348"/>
    </row>
    <row r="2" spans="1:24" s="447" customFormat="1" ht="14.25" customHeight="1" x14ac:dyDescent="0.3">
      <c r="A2" s="17"/>
      <c r="B2" s="9"/>
      <c r="C2" s="54"/>
      <c r="D2" s="481"/>
      <c r="E2" s="480"/>
      <c r="F2" s="200"/>
      <c r="G2" s="200"/>
      <c r="H2" s="448"/>
      <c r="I2" s="448"/>
      <c r="J2" s="448"/>
      <c r="K2" s="448"/>
      <c r="L2" s="448"/>
      <c r="M2" s="458"/>
      <c r="N2" s="448"/>
      <c r="O2" s="448"/>
      <c r="P2" s="449"/>
      <c r="Q2" s="458"/>
      <c r="R2" s="448"/>
      <c r="T2" s="481"/>
      <c r="W2" s="4"/>
      <c r="X2" s="349"/>
    </row>
    <row r="3" spans="1:24" ht="19.5" customHeight="1" x14ac:dyDescent="0.3">
      <c r="A3" s="17"/>
      <c r="B3" s="17"/>
      <c r="C3" s="483" t="s">
        <v>345</v>
      </c>
      <c r="E3" s="215"/>
      <c r="F3" s="200"/>
      <c r="G3" s="200"/>
      <c r="H3" s="18"/>
      <c r="M3" s="183"/>
      <c r="N3" s="18"/>
      <c r="P3" s="24"/>
      <c r="Q3" s="183"/>
      <c r="S3"/>
      <c r="T3" s="216"/>
      <c r="U3"/>
      <c r="V3"/>
      <c r="W3" s="4"/>
      <c r="X3" s="349"/>
    </row>
    <row r="4" spans="1:24" ht="19.5" customHeight="1" x14ac:dyDescent="0.35">
      <c r="A4" s="17"/>
      <c r="C4" s="484" t="s">
        <v>329</v>
      </c>
      <c r="D4" s="229"/>
      <c r="E4" s="215"/>
      <c r="F4" s="200"/>
      <c r="G4" s="387"/>
      <c r="H4" s="18"/>
      <c r="K4" s="183"/>
      <c r="N4" s="24"/>
      <c r="Q4" s="332"/>
      <c r="R4" s="216"/>
      <c r="S4"/>
      <c r="T4" s="4"/>
      <c r="U4"/>
      <c r="V4"/>
      <c r="X4" s="349"/>
    </row>
    <row r="5" spans="1:24" s="447" customFormat="1" ht="19.5" customHeight="1" x14ac:dyDescent="0.35">
      <c r="B5" s="9"/>
      <c r="C5" s="484" t="s">
        <v>326</v>
      </c>
      <c r="D5" s="229"/>
      <c r="E5" s="480"/>
      <c r="F5" s="200"/>
      <c r="G5" s="387"/>
      <c r="H5" s="448"/>
      <c r="I5" s="448"/>
      <c r="J5" s="448"/>
      <c r="K5" s="458"/>
      <c r="L5" s="448"/>
      <c r="M5" s="448"/>
      <c r="N5" s="449"/>
      <c r="O5" s="448"/>
      <c r="P5" s="448"/>
      <c r="Q5" s="332"/>
      <c r="R5" s="481"/>
      <c r="T5" s="4"/>
      <c r="X5" s="349"/>
    </row>
    <row r="6" spans="1:24" s="447" customFormat="1" ht="19.5" customHeight="1" x14ac:dyDescent="0.35">
      <c r="A6" s="17"/>
      <c r="B6" s="9"/>
      <c r="C6" s="485" t="s">
        <v>330</v>
      </c>
      <c r="D6" s="229"/>
      <c r="E6" s="480"/>
      <c r="F6" s="200"/>
      <c r="G6" s="387"/>
      <c r="H6" s="448"/>
      <c r="I6" s="448"/>
      <c r="J6" s="448"/>
      <c r="K6" s="458"/>
      <c r="L6" s="448"/>
      <c r="M6" s="448"/>
      <c r="N6" s="449"/>
      <c r="O6" s="448"/>
      <c r="P6" s="448"/>
      <c r="Q6" s="332"/>
      <c r="R6" s="481"/>
      <c r="T6" s="4"/>
      <c r="X6" s="349"/>
    </row>
    <row r="7" spans="1:24" s="447" customFormat="1" ht="19.5" customHeight="1" x14ac:dyDescent="0.35">
      <c r="A7" s="17"/>
      <c r="B7" s="9"/>
      <c r="C7" s="485" t="s">
        <v>327</v>
      </c>
      <c r="D7" s="229"/>
      <c r="E7" s="480"/>
      <c r="F7" s="200"/>
      <c r="G7" s="387"/>
      <c r="H7" s="448"/>
      <c r="I7" s="448"/>
      <c r="J7" s="448"/>
      <c r="K7" s="458"/>
      <c r="L7" s="448"/>
      <c r="M7" s="448"/>
      <c r="N7" s="449"/>
      <c r="O7" s="448"/>
      <c r="P7" s="448"/>
      <c r="Q7" s="332"/>
      <c r="R7" s="481"/>
      <c r="T7" s="4"/>
      <c r="X7" s="349"/>
    </row>
    <row r="8" spans="1:24" s="447" customFormat="1" ht="19.5" customHeight="1" x14ac:dyDescent="0.35">
      <c r="A8" s="17"/>
      <c r="B8" s="9"/>
      <c r="C8" s="485" t="s">
        <v>328</v>
      </c>
      <c r="D8" s="229"/>
      <c r="E8" s="480"/>
      <c r="F8" s="200"/>
      <c r="G8" s="387"/>
      <c r="H8" s="448"/>
      <c r="I8" s="448"/>
      <c r="J8" s="448"/>
      <c r="K8" s="458"/>
      <c r="L8" s="448"/>
      <c r="M8" s="448"/>
      <c r="N8" s="449"/>
      <c r="O8" s="448"/>
      <c r="P8" s="448"/>
      <c r="Q8" s="332"/>
      <c r="R8" s="481"/>
      <c r="T8" s="4"/>
      <c r="X8" s="349"/>
    </row>
    <row r="9" spans="1:24" ht="15" x14ac:dyDescent="0.25">
      <c r="C9" s="80"/>
      <c r="D9" s="502"/>
      <c r="E9" s="502"/>
      <c r="H9" s="217"/>
    </row>
    <row r="10" spans="1:24" s="101" customFormat="1" ht="96.75" customHeight="1" x14ac:dyDescent="0.2">
      <c r="A10" s="97" t="s">
        <v>13</v>
      </c>
      <c r="B10" s="98" t="s">
        <v>1</v>
      </c>
      <c r="C10" s="98" t="s">
        <v>43</v>
      </c>
      <c r="D10" s="98" t="s">
        <v>52</v>
      </c>
      <c r="E10" s="98" t="s">
        <v>48</v>
      </c>
      <c r="F10" s="98" t="s">
        <v>253</v>
      </c>
      <c r="G10" s="202" t="s">
        <v>344</v>
      </c>
      <c r="H10" s="202" t="s">
        <v>334</v>
      </c>
      <c r="I10" s="128" t="s">
        <v>14</v>
      </c>
      <c r="J10" s="127" t="s">
        <v>15</v>
      </c>
      <c r="K10" s="127" t="s">
        <v>16</v>
      </c>
      <c r="L10" s="127" t="s">
        <v>17</v>
      </c>
      <c r="M10" s="127" t="s">
        <v>18</v>
      </c>
      <c r="N10" s="184" t="s">
        <v>19</v>
      </c>
      <c r="O10" s="127" t="s">
        <v>20</v>
      </c>
      <c r="P10" s="127" t="s">
        <v>21</v>
      </c>
      <c r="Q10" s="184" t="s">
        <v>22</v>
      </c>
      <c r="R10" s="127" t="s">
        <v>23</v>
      </c>
      <c r="S10" s="127" t="s">
        <v>24</v>
      </c>
      <c r="T10" s="127" t="s">
        <v>25</v>
      </c>
      <c r="U10" s="129" t="s">
        <v>236</v>
      </c>
      <c r="V10" s="358" t="s">
        <v>249</v>
      </c>
      <c r="W10" s="186" t="s">
        <v>30</v>
      </c>
      <c r="X10" s="188" t="s">
        <v>256</v>
      </c>
    </row>
    <row r="11" spans="1:24" ht="15.75" x14ac:dyDescent="0.25">
      <c r="A11" s="40"/>
      <c r="B11" s="76" t="s">
        <v>6</v>
      </c>
      <c r="C11" s="77"/>
      <c r="D11" s="77"/>
      <c r="E11" s="77"/>
      <c r="F11" s="77"/>
      <c r="G11" s="77"/>
      <c r="H11" s="77"/>
      <c r="I11" s="77"/>
      <c r="J11" s="77"/>
      <c r="K11" s="77"/>
      <c r="L11" s="77"/>
      <c r="M11" s="77"/>
      <c r="N11" s="175"/>
      <c r="O11" s="77"/>
      <c r="P11" s="77"/>
      <c r="Q11" s="175"/>
      <c r="R11" s="77"/>
      <c r="S11" s="77"/>
      <c r="T11" s="77"/>
      <c r="U11" s="77"/>
      <c r="V11" s="341"/>
    </row>
    <row r="12" spans="1:24" s="38" customFormat="1" ht="15.75" x14ac:dyDescent="0.25">
      <c r="A12" s="65">
        <v>1</v>
      </c>
      <c r="B12" s="41" t="s">
        <v>6</v>
      </c>
      <c r="C12" s="46"/>
      <c r="D12" s="46"/>
      <c r="E12" s="56"/>
      <c r="F12" s="42" t="s">
        <v>69</v>
      </c>
      <c r="G12" s="203">
        <v>43150</v>
      </c>
      <c r="H12" s="203">
        <v>82119</v>
      </c>
      <c r="I12" s="43" t="s">
        <v>27</v>
      </c>
      <c r="J12" s="43"/>
      <c r="K12" s="43"/>
      <c r="L12" s="43"/>
      <c r="M12" s="43"/>
      <c r="N12" s="176"/>
      <c r="O12" s="43"/>
      <c r="P12" s="44"/>
      <c r="Q12" s="333"/>
      <c r="R12" s="44"/>
      <c r="S12" s="44"/>
      <c r="T12" s="41"/>
      <c r="U12" s="157" t="s">
        <v>28</v>
      </c>
      <c r="V12" s="342"/>
      <c r="X12" s="100"/>
    </row>
    <row r="13" spans="1:24" s="38" customFormat="1" ht="15.75" x14ac:dyDescent="0.25">
      <c r="A13" s="58"/>
      <c r="B13" s="78" t="s">
        <v>68</v>
      </c>
      <c r="C13" s="79"/>
      <c r="D13" s="79"/>
      <c r="E13" s="79"/>
      <c r="F13" s="79"/>
      <c r="G13" s="79"/>
      <c r="H13" s="79"/>
      <c r="I13" s="79"/>
      <c r="J13" s="79"/>
      <c r="K13" s="79"/>
      <c r="L13" s="79"/>
      <c r="M13" s="79"/>
      <c r="N13" s="177"/>
      <c r="O13" s="79"/>
      <c r="P13" s="79"/>
      <c r="Q13" s="177"/>
      <c r="R13" s="79"/>
      <c r="S13" s="79"/>
      <c r="T13" s="79"/>
      <c r="U13" s="79"/>
      <c r="V13" s="343"/>
      <c r="X13" s="100"/>
    </row>
    <row r="14" spans="1:24" s="38" customFormat="1" ht="15.75" x14ac:dyDescent="0.25">
      <c r="A14" s="65">
        <v>2</v>
      </c>
      <c r="B14" s="41" t="s">
        <v>29</v>
      </c>
      <c r="C14" s="46"/>
      <c r="D14" s="46"/>
      <c r="E14" s="56"/>
      <c r="F14" s="42" t="s">
        <v>134</v>
      </c>
      <c r="G14" s="204" t="s">
        <v>204</v>
      </c>
      <c r="H14" s="203">
        <v>8254</v>
      </c>
      <c r="I14" s="43" t="s">
        <v>27</v>
      </c>
      <c r="J14" s="43"/>
      <c r="K14" s="43"/>
      <c r="L14" s="43"/>
      <c r="M14" s="43"/>
      <c r="N14" s="176"/>
      <c r="O14" s="43"/>
      <c r="P14" s="44"/>
      <c r="Q14" s="333"/>
      <c r="R14" s="44"/>
      <c r="S14" s="44"/>
      <c r="T14" s="41"/>
      <c r="U14" s="157" t="s">
        <v>28</v>
      </c>
      <c r="V14" s="342"/>
      <c r="X14" s="100"/>
    </row>
    <row r="15" spans="1:24" ht="6.75" customHeight="1" x14ac:dyDescent="0.2">
      <c r="A15" s="47"/>
      <c r="B15" s="48"/>
      <c r="C15" s="49"/>
      <c r="D15" s="49"/>
      <c r="E15" s="57"/>
      <c r="F15" s="49"/>
      <c r="G15" s="122"/>
      <c r="H15" s="122"/>
      <c r="I15" s="51"/>
      <c r="J15" s="51"/>
      <c r="K15" s="51"/>
      <c r="L15" s="51"/>
      <c r="M15" s="51"/>
      <c r="N15" s="178"/>
      <c r="O15" s="51"/>
      <c r="P15" s="51"/>
      <c r="Q15" s="334"/>
      <c r="R15" s="51"/>
      <c r="S15" s="51"/>
      <c r="T15" s="48"/>
      <c r="U15" s="122"/>
      <c r="V15" s="344"/>
    </row>
    <row r="16" spans="1:24" ht="15.6" customHeight="1" x14ac:dyDescent="0.25">
      <c r="A16" s="53"/>
      <c r="B16" s="75" t="s">
        <v>26</v>
      </c>
      <c r="C16" s="75"/>
      <c r="D16" s="75"/>
      <c r="E16" s="75"/>
      <c r="F16" s="75"/>
      <c r="G16" s="75"/>
      <c r="H16" s="75"/>
      <c r="I16" s="75"/>
      <c r="J16" s="75"/>
      <c r="K16" s="75"/>
      <c r="L16" s="75"/>
      <c r="M16" s="75"/>
      <c r="N16" s="179"/>
      <c r="O16" s="75"/>
      <c r="P16" s="75"/>
      <c r="Q16" s="179"/>
      <c r="R16" s="75"/>
      <c r="S16" s="75"/>
      <c r="T16" s="75"/>
      <c r="U16" s="75"/>
      <c r="V16" s="345"/>
    </row>
    <row r="17" spans="1:24" s="27" customFormat="1" ht="15.75" x14ac:dyDescent="0.25">
      <c r="A17" s="137"/>
      <c r="B17" s="138"/>
      <c r="C17" s="139" t="s">
        <v>208</v>
      </c>
      <c r="D17" s="138"/>
      <c r="E17" s="138"/>
      <c r="F17" s="139" t="s">
        <v>155</v>
      </c>
      <c r="G17" s="205">
        <v>4250</v>
      </c>
      <c r="H17" s="205">
        <v>5478</v>
      </c>
      <c r="I17" s="138"/>
      <c r="J17" s="138"/>
      <c r="K17" s="138"/>
      <c r="L17" s="138"/>
      <c r="M17" s="138"/>
      <c r="N17" s="180"/>
      <c r="O17" s="138"/>
      <c r="P17" s="138"/>
      <c r="Q17" s="335"/>
      <c r="R17" s="138"/>
      <c r="S17" s="138"/>
      <c r="T17" s="138"/>
      <c r="U17" s="138"/>
      <c r="V17" s="346"/>
      <c r="W17" s="165"/>
      <c r="X17" s="350"/>
    </row>
    <row r="18" spans="1:24" s="38" customFormat="1" ht="48.75" customHeight="1" x14ac:dyDescent="0.2">
      <c r="A18" s="65">
        <v>3</v>
      </c>
      <c r="B18" s="67" t="s">
        <v>5</v>
      </c>
      <c r="C18" s="81" t="s">
        <v>338</v>
      </c>
      <c r="D18" s="85" t="s">
        <v>59</v>
      </c>
      <c r="E18" s="86">
        <v>156117</v>
      </c>
      <c r="F18" s="81" t="s">
        <v>277</v>
      </c>
      <c r="G18" s="207">
        <v>1200</v>
      </c>
      <c r="H18" s="207">
        <v>2386</v>
      </c>
      <c r="I18" s="174" t="s">
        <v>94</v>
      </c>
      <c r="J18" s="174">
        <v>5</v>
      </c>
      <c r="K18" s="174">
        <v>5</v>
      </c>
      <c r="L18" s="174">
        <v>5</v>
      </c>
      <c r="M18" s="174"/>
      <c r="N18" s="174">
        <v>5</v>
      </c>
      <c r="O18" s="174"/>
      <c r="P18" s="174">
        <v>5</v>
      </c>
      <c r="Q18" s="174">
        <v>5</v>
      </c>
      <c r="R18" s="147"/>
      <c r="S18" s="174">
        <v>5</v>
      </c>
      <c r="T18" s="174">
        <v>5</v>
      </c>
      <c r="U18" s="187">
        <f>AVERAGE(J18:T18)</f>
        <v>5</v>
      </c>
      <c r="V18" s="347" t="s">
        <v>250</v>
      </c>
      <c r="W18" s="167" t="s">
        <v>238</v>
      </c>
      <c r="X18" s="351" t="s">
        <v>257</v>
      </c>
    </row>
    <row r="19" spans="1:24" s="38" customFormat="1" ht="46.5" customHeight="1" x14ac:dyDescent="0.2">
      <c r="A19" s="503">
        <v>4</v>
      </c>
      <c r="B19" s="505" t="s">
        <v>5</v>
      </c>
      <c r="C19" s="364" t="s">
        <v>162</v>
      </c>
      <c r="D19" s="365" t="s">
        <v>54</v>
      </c>
      <c r="E19" s="366">
        <v>395290</v>
      </c>
      <c r="F19" s="364" t="s">
        <v>259</v>
      </c>
      <c r="G19" s="494">
        <v>20</v>
      </c>
      <c r="H19" s="478">
        <v>12</v>
      </c>
      <c r="I19" s="174" t="s">
        <v>94</v>
      </c>
      <c r="J19" s="174">
        <v>5</v>
      </c>
      <c r="K19" s="174">
        <v>5</v>
      </c>
      <c r="L19" s="174">
        <v>5</v>
      </c>
      <c r="M19" s="174"/>
      <c r="N19" s="174">
        <v>5</v>
      </c>
      <c r="O19" s="174"/>
      <c r="P19" s="174">
        <v>5</v>
      </c>
      <c r="Q19" s="174">
        <v>5</v>
      </c>
      <c r="R19" s="147"/>
      <c r="S19" s="174">
        <v>4</v>
      </c>
      <c r="T19" s="174">
        <v>4</v>
      </c>
      <c r="U19" s="187">
        <f t="shared" ref="U19:U48" si="0">AVERAGE(J19:T19)</f>
        <v>4.75</v>
      </c>
      <c r="W19" s="170" t="s">
        <v>237</v>
      </c>
    </row>
    <row r="20" spans="1:24" s="38" customFormat="1" ht="45" customHeight="1" x14ac:dyDescent="0.2">
      <c r="A20" s="504"/>
      <c r="B20" s="506"/>
      <c r="C20" s="367" t="s">
        <v>252</v>
      </c>
      <c r="D20" s="368"/>
      <c r="E20" s="369"/>
      <c r="F20" s="367" t="s">
        <v>260</v>
      </c>
      <c r="G20" s="495"/>
      <c r="H20" s="386"/>
      <c r="I20" s="174" t="s">
        <v>94</v>
      </c>
      <c r="J20" s="174">
        <v>3</v>
      </c>
      <c r="K20" s="174"/>
      <c r="L20" s="174">
        <v>3</v>
      </c>
      <c r="M20" s="174"/>
      <c r="N20" s="174"/>
      <c r="O20" s="174"/>
      <c r="P20" s="174">
        <v>3</v>
      </c>
      <c r="Q20" s="174"/>
      <c r="R20" s="147"/>
      <c r="S20" s="174">
        <v>3</v>
      </c>
      <c r="T20" s="174">
        <v>2</v>
      </c>
      <c r="U20" s="187">
        <f t="shared" si="0"/>
        <v>2.8</v>
      </c>
      <c r="V20" s="347" t="s">
        <v>251</v>
      </c>
      <c r="W20" s="170"/>
      <c r="X20" s="172" t="s">
        <v>258</v>
      </c>
    </row>
    <row r="21" spans="1:24" s="38" customFormat="1" ht="35.25" customHeight="1" x14ac:dyDescent="0.2">
      <c r="A21" s="65">
        <v>5</v>
      </c>
      <c r="B21" s="67" t="s">
        <v>5</v>
      </c>
      <c r="C21" s="81" t="s">
        <v>37</v>
      </c>
      <c r="D21" s="85" t="s">
        <v>143</v>
      </c>
      <c r="E21" s="86">
        <v>328188</v>
      </c>
      <c r="F21" s="81" t="s">
        <v>265</v>
      </c>
      <c r="G21" s="207">
        <v>10</v>
      </c>
      <c r="H21" s="207">
        <v>12</v>
      </c>
      <c r="I21" s="174" t="s">
        <v>94</v>
      </c>
      <c r="J21" s="174">
        <v>2</v>
      </c>
      <c r="K21" s="174" t="s">
        <v>100</v>
      </c>
      <c r="L21" s="174">
        <v>3</v>
      </c>
      <c r="M21" s="174"/>
      <c r="N21" s="174">
        <v>3</v>
      </c>
      <c r="O21" s="174"/>
      <c r="P21" s="174">
        <v>1</v>
      </c>
      <c r="Q21" s="174">
        <v>4</v>
      </c>
      <c r="R21" s="147"/>
      <c r="S21" s="174">
        <v>3</v>
      </c>
      <c r="T21" s="174">
        <v>3</v>
      </c>
      <c r="U21" s="187">
        <f t="shared" si="0"/>
        <v>2.7142857142857144</v>
      </c>
      <c r="V21" s="187"/>
      <c r="W21" s="170"/>
      <c r="X21" s="172"/>
    </row>
    <row r="22" spans="1:24" s="38" customFormat="1" ht="39" customHeight="1" x14ac:dyDescent="0.2">
      <c r="A22" s="65">
        <v>6</v>
      </c>
      <c r="B22" s="224" t="s">
        <v>5</v>
      </c>
      <c r="C22" s="225" t="s">
        <v>49</v>
      </c>
      <c r="D22" s="226" t="s">
        <v>102</v>
      </c>
      <c r="E22" s="227">
        <v>469690</v>
      </c>
      <c r="F22" s="228" t="s">
        <v>224</v>
      </c>
      <c r="G22" s="206">
        <v>0</v>
      </c>
      <c r="H22" s="230">
        <v>0</v>
      </c>
      <c r="I22" s="182" t="s">
        <v>28</v>
      </c>
      <c r="J22" s="182">
        <v>0</v>
      </c>
      <c r="K22" s="174">
        <v>0</v>
      </c>
      <c r="L22" s="174">
        <v>0</v>
      </c>
      <c r="M22" s="152"/>
      <c r="N22" s="182">
        <v>0</v>
      </c>
      <c r="O22" s="182">
        <v>0</v>
      </c>
      <c r="P22" s="182">
        <v>0</v>
      </c>
      <c r="Q22" s="182"/>
      <c r="R22" s="153"/>
      <c r="S22" s="152"/>
      <c r="T22" s="182" t="s">
        <v>28</v>
      </c>
      <c r="U22" s="187">
        <f t="shared" si="0"/>
        <v>0</v>
      </c>
      <c r="V22" s="154"/>
      <c r="W22" s="171" t="s">
        <v>239</v>
      </c>
      <c r="X22" s="352" t="s">
        <v>261</v>
      </c>
    </row>
    <row r="23" spans="1:24" s="38" customFormat="1" ht="36" customHeight="1" x14ac:dyDescent="0.2">
      <c r="A23" s="65">
        <v>7</v>
      </c>
      <c r="B23" s="66" t="s">
        <v>5</v>
      </c>
      <c r="C23" s="170" t="s">
        <v>62</v>
      </c>
      <c r="D23" s="92" t="s">
        <v>121</v>
      </c>
      <c r="E23" s="89">
        <v>123591</v>
      </c>
      <c r="F23" s="81" t="s">
        <v>44</v>
      </c>
      <c r="G23" s="206">
        <v>350</v>
      </c>
      <c r="H23" s="206">
        <v>465</v>
      </c>
      <c r="I23" s="174" t="s">
        <v>28</v>
      </c>
      <c r="J23" s="174"/>
      <c r="K23" s="174"/>
      <c r="L23" s="174"/>
      <c r="M23" s="174"/>
      <c r="N23" s="174" t="s">
        <v>241</v>
      </c>
      <c r="O23" s="174"/>
      <c r="P23" s="174"/>
      <c r="Q23" s="174"/>
      <c r="R23" s="147"/>
      <c r="S23" s="174"/>
      <c r="T23" s="338" t="s">
        <v>28</v>
      </c>
      <c r="U23" s="187"/>
      <c r="V23" s="174"/>
      <c r="W23" s="170" t="s">
        <v>240</v>
      </c>
      <c r="X23" s="172"/>
    </row>
    <row r="24" spans="1:24" s="38" customFormat="1" ht="34.9" customHeight="1" x14ac:dyDescent="0.2">
      <c r="A24" s="65">
        <v>8</v>
      </c>
      <c r="B24" s="67" t="s">
        <v>5</v>
      </c>
      <c r="C24" s="82" t="s">
        <v>82</v>
      </c>
      <c r="D24" s="85" t="s">
        <v>129</v>
      </c>
      <c r="E24" s="86">
        <v>151069</v>
      </c>
      <c r="F24" s="81" t="s">
        <v>147</v>
      </c>
      <c r="G24" s="206">
        <v>50</v>
      </c>
      <c r="H24" s="206">
        <v>0</v>
      </c>
      <c r="I24" s="174" t="s">
        <v>28</v>
      </c>
      <c r="J24" s="174"/>
      <c r="K24" s="174"/>
      <c r="L24" s="174"/>
      <c r="M24" s="174"/>
      <c r="N24" s="174" t="s">
        <v>241</v>
      </c>
      <c r="O24" s="174"/>
      <c r="P24" s="174"/>
      <c r="Q24" s="174"/>
      <c r="R24" s="147"/>
      <c r="S24" s="187"/>
      <c r="T24" s="187" t="s">
        <v>28</v>
      </c>
      <c r="U24" s="187"/>
      <c r="V24" s="187"/>
      <c r="W24" s="171"/>
      <c r="X24" s="352"/>
    </row>
    <row r="25" spans="1:24" s="38" customFormat="1" ht="30" customHeight="1" x14ac:dyDescent="0.2">
      <c r="A25" s="65">
        <v>9</v>
      </c>
      <c r="B25" s="66" t="s">
        <v>5</v>
      </c>
      <c r="C25" s="81" t="s">
        <v>228</v>
      </c>
      <c r="D25" s="85" t="s">
        <v>223</v>
      </c>
      <c r="E25" s="86">
        <v>152054</v>
      </c>
      <c r="F25" s="81" t="s">
        <v>229</v>
      </c>
      <c r="G25" s="206">
        <v>50</v>
      </c>
      <c r="H25" s="206">
        <v>7</v>
      </c>
      <c r="I25" s="174" t="s">
        <v>94</v>
      </c>
      <c r="J25" s="161"/>
      <c r="K25" s="161"/>
      <c r="L25" s="161"/>
      <c r="M25" s="161"/>
      <c r="N25" s="174"/>
      <c r="O25" s="161"/>
      <c r="P25" s="161"/>
      <c r="Q25" s="166"/>
      <c r="R25" s="162"/>
      <c r="S25" s="161"/>
      <c r="T25" s="161"/>
      <c r="U25" s="187"/>
      <c r="V25" s="170"/>
      <c r="W25" s="172"/>
    </row>
    <row r="26" spans="1:24" s="38" customFormat="1" ht="32.25" customHeight="1" x14ac:dyDescent="0.2">
      <c r="A26" s="65">
        <v>10</v>
      </c>
      <c r="B26" s="64" t="s">
        <v>2</v>
      </c>
      <c r="C26" s="81" t="s">
        <v>35</v>
      </c>
      <c r="D26" s="85" t="s">
        <v>120</v>
      </c>
      <c r="E26" s="86">
        <v>123452</v>
      </c>
      <c r="F26" s="81" t="s">
        <v>335</v>
      </c>
      <c r="G26" s="207">
        <v>500</v>
      </c>
      <c r="H26" s="207">
        <v>341</v>
      </c>
      <c r="I26" s="174" t="s">
        <v>94</v>
      </c>
      <c r="J26" s="174">
        <v>3</v>
      </c>
      <c r="K26" s="174">
        <v>2</v>
      </c>
      <c r="L26" s="174">
        <v>2</v>
      </c>
      <c r="M26" s="174"/>
      <c r="N26" s="174">
        <v>2</v>
      </c>
      <c r="O26" s="174"/>
      <c r="P26" s="174">
        <v>2</v>
      </c>
      <c r="Q26" s="174">
        <v>5</v>
      </c>
      <c r="R26" s="147"/>
      <c r="S26" s="174" t="s">
        <v>100</v>
      </c>
      <c r="T26" s="174">
        <v>3</v>
      </c>
      <c r="U26" s="187">
        <f t="shared" si="0"/>
        <v>2.7142857142857144</v>
      </c>
      <c r="V26" s="187"/>
      <c r="W26" s="170" t="s">
        <v>242</v>
      </c>
      <c r="X26" s="172"/>
    </row>
    <row r="27" spans="1:24" s="38" customFormat="1" ht="36" customHeight="1" x14ac:dyDescent="0.2">
      <c r="A27" s="65">
        <v>11</v>
      </c>
      <c r="B27" s="66" t="s">
        <v>40</v>
      </c>
      <c r="C27" s="83" t="s">
        <v>51</v>
      </c>
      <c r="D27" s="92" t="s">
        <v>60</v>
      </c>
      <c r="E27" s="89">
        <v>122645</v>
      </c>
      <c r="F27" s="81" t="s">
        <v>263</v>
      </c>
      <c r="G27" s="207">
        <v>600</v>
      </c>
      <c r="H27" s="207">
        <v>723</v>
      </c>
      <c r="I27" s="174" t="s">
        <v>28</v>
      </c>
      <c r="J27" s="174">
        <v>2</v>
      </c>
      <c r="K27" s="174">
        <v>2</v>
      </c>
      <c r="L27" s="174">
        <v>3</v>
      </c>
      <c r="M27" s="174"/>
      <c r="N27" s="174" t="s">
        <v>241</v>
      </c>
      <c r="O27" s="174"/>
      <c r="P27" s="174">
        <v>2</v>
      </c>
      <c r="Q27" s="174">
        <v>4</v>
      </c>
      <c r="R27" s="147"/>
      <c r="S27" s="174">
        <v>5</v>
      </c>
      <c r="T27" s="174" t="s">
        <v>28</v>
      </c>
      <c r="U27" s="187">
        <f t="shared" si="0"/>
        <v>3</v>
      </c>
      <c r="V27" s="187"/>
      <c r="W27" s="170"/>
      <c r="X27" s="172"/>
    </row>
    <row r="28" spans="1:24" s="38" customFormat="1" ht="31.5" customHeight="1" x14ac:dyDescent="0.2">
      <c r="A28" s="65">
        <v>12</v>
      </c>
      <c r="B28" s="66" t="s">
        <v>41</v>
      </c>
      <c r="C28" s="83" t="s">
        <v>163</v>
      </c>
      <c r="D28" s="85" t="s">
        <v>54</v>
      </c>
      <c r="E28" s="86">
        <v>478299</v>
      </c>
      <c r="F28" s="81" t="s">
        <v>278</v>
      </c>
      <c r="G28" s="207">
        <v>90</v>
      </c>
      <c r="H28" s="207">
        <v>100</v>
      </c>
      <c r="I28" s="174" t="s">
        <v>94</v>
      </c>
      <c r="J28" s="174">
        <v>5</v>
      </c>
      <c r="K28" s="174">
        <v>5</v>
      </c>
      <c r="L28" s="174">
        <v>5</v>
      </c>
      <c r="M28" s="174"/>
      <c r="N28" s="174">
        <v>5</v>
      </c>
      <c r="O28" s="174"/>
      <c r="P28" s="174">
        <v>5</v>
      </c>
      <c r="Q28" s="174">
        <v>5</v>
      </c>
      <c r="R28" s="147"/>
      <c r="S28" s="174">
        <v>5</v>
      </c>
      <c r="T28" s="174">
        <v>3</v>
      </c>
      <c r="U28" s="187">
        <f t="shared" si="0"/>
        <v>4.75</v>
      </c>
      <c r="V28" s="187"/>
      <c r="W28" s="167"/>
      <c r="X28" s="353"/>
    </row>
    <row r="29" spans="1:24" s="38" customFormat="1" ht="33" customHeight="1" x14ac:dyDescent="0.2">
      <c r="A29" s="65">
        <v>13</v>
      </c>
      <c r="B29" s="67" t="s">
        <v>41</v>
      </c>
      <c r="C29" s="82" t="s">
        <v>221</v>
      </c>
      <c r="D29" s="85" t="s">
        <v>220</v>
      </c>
      <c r="E29" s="86">
        <v>376133</v>
      </c>
      <c r="F29" s="81" t="s">
        <v>230</v>
      </c>
      <c r="G29" s="207">
        <v>200</v>
      </c>
      <c r="H29" s="207">
        <v>72</v>
      </c>
      <c r="I29" s="174" t="s">
        <v>94</v>
      </c>
      <c r="J29" s="174" t="s">
        <v>100</v>
      </c>
      <c r="K29" s="174">
        <v>2</v>
      </c>
      <c r="L29" s="174">
        <v>2</v>
      </c>
      <c r="M29" s="174"/>
      <c r="N29" s="174">
        <v>3</v>
      </c>
      <c r="O29" s="174"/>
      <c r="P29" s="174" t="s">
        <v>100</v>
      </c>
      <c r="Q29" s="174" t="s">
        <v>100</v>
      </c>
      <c r="R29" s="147"/>
      <c r="S29" s="174">
        <v>4</v>
      </c>
      <c r="T29" s="174">
        <v>4</v>
      </c>
      <c r="U29" s="187">
        <f t="shared" si="0"/>
        <v>3</v>
      </c>
      <c r="V29" s="187"/>
      <c r="W29" s="170"/>
      <c r="X29" s="172"/>
    </row>
    <row r="30" spans="1:24" s="38" customFormat="1" ht="41.25" customHeight="1" x14ac:dyDescent="0.2">
      <c r="A30" s="65">
        <v>14</v>
      </c>
      <c r="B30" s="66" t="s">
        <v>4</v>
      </c>
      <c r="C30" s="170" t="s">
        <v>57</v>
      </c>
      <c r="D30" s="92" t="s">
        <v>148</v>
      </c>
      <c r="E30" s="89">
        <v>142630</v>
      </c>
      <c r="F30" s="81" t="s">
        <v>279</v>
      </c>
      <c r="G30" s="207">
        <v>200</v>
      </c>
      <c r="H30" s="207">
        <v>449</v>
      </c>
      <c r="I30" s="174" t="s">
        <v>94</v>
      </c>
      <c r="J30" s="174">
        <v>4</v>
      </c>
      <c r="K30" s="174">
        <v>3</v>
      </c>
      <c r="L30" s="174">
        <v>3</v>
      </c>
      <c r="M30" s="174"/>
      <c r="N30" s="174">
        <v>3</v>
      </c>
      <c r="O30" s="174"/>
      <c r="P30" s="174">
        <v>4</v>
      </c>
      <c r="Q30" s="174">
        <v>4</v>
      </c>
      <c r="R30" s="147"/>
      <c r="S30" s="174">
        <v>4</v>
      </c>
      <c r="T30" s="174">
        <v>5</v>
      </c>
      <c r="U30" s="187">
        <f t="shared" si="0"/>
        <v>3.75</v>
      </c>
      <c r="V30" s="187"/>
      <c r="W30" s="170"/>
      <c r="X30" s="172"/>
    </row>
    <row r="31" spans="1:24" s="38" customFormat="1" ht="34.5" customHeight="1" x14ac:dyDescent="0.2">
      <c r="A31" s="65">
        <v>15</v>
      </c>
      <c r="B31" s="66" t="s">
        <v>3</v>
      </c>
      <c r="C31" s="170" t="s">
        <v>74</v>
      </c>
      <c r="D31" s="92" t="s">
        <v>63</v>
      </c>
      <c r="E31" s="89">
        <v>122434</v>
      </c>
      <c r="F31" s="81" t="s">
        <v>244</v>
      </c>
      <c r="G31" s="207">
        <v>200</v>
      </c>
      <c r="H31" s="207">
        <v>4</v>
      </c>
      <c r="I31" s="174" t="s">
        <v>94</v>
      </c>
      <c r="J31" s="174" t="s">
        <v>100</v>
      </c>
      <c r="K31" s="174">
        <v>2</v>
      </c>
      <c r="L31" s="174" t="s">
        <v>100</v>
      </c>
      <c r="M31" s="174"/>
      <c r="N31" s="174">
        <v>4</v>
      </c>
      <c r="O31" s="174"/>
      <c r="P31" s="174">
        <v>4</v>
      </c>
      <c r="Q31" s="174">
        <v>3</v>
      </c>
      <c r="R31" s="147"/>
      <c r="S31" s="174" t="s">
        <v>100</v>
      </c>
      <c r="T31" s="174">
        <v>1</v>
      </c>
      <c r="U31" s="187">
        <f t="shared" si="0"/>
        <v>2.8</v>
      </c>
      <c r="V31" s="187"/>
      <c r="W31" s="170"/>
      <c r="X31" s="172"/>
    </row>
    <row r="32" spans="1:24" s="38" customFormat="1" ht="36" customHeight="1" x14ac:dyDescent="0.2">
      <c r="A32" s="65">
        <v>16</v>
      </c>
      <c r="B32" s="64" t="s">
        <v>211</v>
      </c>
      <c r="C32" s="81" t="s">
        <v>78</v>
      </c>
      <c r="D32" s="92" t="s">
        <v>71</v>
      </c>
      <c r="E32" s="89">
        <v>334588</v>
      </c>
      <c r="F32" s="81" t="s">
        <v>177</v>
      </c>
      <c r="G32" s="207">
        <v>120</v>
      </c>
      <c r="H32" s="207">
        <v>235</v>
      </c>
      <c r="I32" s="174" t="s">
        <v>28</v>
      </c>
      <c r="J32" s="174">
        <v>1</v>
      </c>
      <c r="K32" s="174">
        <v>1</v>
      </c>
      <c r="L32" s="174">
        <v>1</v>
      </c>
      <c r="M32" s="174"/>
      <c r="N32" s="174" t="s">
        <v>241</v>
      </c>
      <c r="O32" s="174"/>
      <c r="P32" s="174" t="s">
        <v>241</v>
      </c>
      <c r="Q32" s="174" t="s">
        <v>241</v>
      </c>
      <c r="R32" s="147"/>
      <c r="S32" s="339">
        <v>5</v>
      </c>
      <c r="T32" s="187" t="s">
        <v>28</v>
      </c>
      <c r="U32" s="187">
        <f t="shared" si="0"/>
        <v>2</v>
      </c>
      <c r="V32" s="187"/>
      <c r="W32" s="170" t="s">
        <v>248</v>
      </c>
      <c r="X32" s="172"/>
    </row>
    <row r="33" spans="1:24" s="38" customFormat="1" ht="49.5" customHeight="1" x14ac:dyDescent="0.2">
      <c r="A33" s="65">
        <v>17</v>
      </c>
      <c r="B33" s="66" t="s">
        <v>9</v>
      </c>
      <c r="C33" s="170" t="s">
        <v>66</v>
      </c>
      <c r="D33" s="85" t="s">
        <v>144</v>
      </c>
      <c r="E33" s="86">
        <v>456609</v>
      </c>
      <c r="F33" s="81" t="s">
        <v>178</v>
      </c>
      <c r="G33" s="206">
        <v>50</v>
      </c>
      <c r="H33" s="206">
        <v>76</v>
      </c>
      <c r="I33" s="174" t="s">
        <v>94</v>
      </c>
      <c r="J33" s="174">
        <v>4</v>
      </c>
      <c r="K33" s="174" t="s">
        <v>100</v>
      </c>
      <c r="L33" s="174" t="s">
        <v>100</v>
      </c>
      <c r="M33" s="174"/>
      <c r="N33" s="174">
        <v>4</v>
      </c>
      <c r="O33" s="174"/>
      <c r="P33" s="174">
        <v>3</v>
      </c>
      <c r="Q33" s="174">
        <v>4</v>
      </c>
      <c r="R33" s="147"/>
      <c r="S33" s="174">
        <v>4</v>
      </c>
      <c r="T33" s="339">
        <v>3</v>
      </c>
      <c r="U33" s="187">
        <f t="shared" si="0"/>
        <v>3.6666666666666665</v>
      </c>
      <c r="V33" s="187"/>
      <c r="W33" s="170"/>
      <c r="X33" s="353"/>
    </row>
    <row r="34" spans="1:24" s="38" customFormat="1" ht="48" customHeight="1" x14ac:dyDescent="0.2">
      <c r="A34" s="65">
        <v>18</v>
      </c>
      <c r="B34" s="66" t="s">
        <v>10</v>
      </c>
      <c r="C34" s="170" t="s">
        <v>336</v>
      </c>
      <c r="D34" s="85" t="s">
        <v>142</v>
      </c>
      <c r="E34" s="86" t="s">
        <v>140</v>
      </c>
      <c r="F34" s="81" t="s">
        <v>264</v>
      </c>
      <c r="G34" s="206">
        <v>500</v>
      </c>
      <c r="H34" s="206">
        <f>491+21</f>
        <v>512</v>
      </c>
      <c r="I34" s="174" t="s">
        <v>28</v>
      </c>
      <c r="J34" s="174">
        <v>3</v>
      </c>
      <c r="K34" s="174"/>
      <c r="L34" s="174" t="s">
        <v>241</v>
      </c>
      <c r="M34" s="174"/>
      <c r="N34" s="174" t="s">
        <v>241</v>
      </c>
      <c r="O34" s="174"/>
      <c r="P34" s="174">
        <v>3</v>
      </c>
      <c r="Q34" s="174"/>
      <c r="R34" s="147"/>
      <c r="S34" s="174"/>
      <c r="T34" s="174"/>
      <c r="U34" s="187">
        <f t="shared" si="0"/>
        <v>3</v>
      </c>
      <c r="V34" s="174"/>
      <c r="W34" s="171"/>
      <c r="X34" s="352"/>
    </row>
    <row r="35" spans="1:24" ht="43.5" customHeight="1" x14ac:dyDescent="0.2">
      <c r="A35" s="65">
        <v>19</v>
      </c>
      <c r="B35" s="67" t="s">
        <v>10</v>
      </c>
      <c r="C35" s="81" t="s">
        <v>222</v>
      </c>
      <c r="D35" s="85"/>
      <c r="E35" s="86">
        <v>372529</v>
      </c>
      <c r="F35" s="81" t="s">
        <v>266</v>
      </c>
      <c r="G35" s="206">
        <v>50</v>
      </c>
      <c r="H35" s="206">
        <v>79</v>
      </c>
      <c r="I35" s="174" t="s">
        <v>94</v>
      </c>
      <c r="J35" s="174">
        <v>3</v>
      </c>
      <c r="K35" s="174">
        <v>3</v>
      </c>
      <c r="L35" s="174">
        <v>3</v>
      </c>
      <c r="M35" s="174"/>
      <c r="N35" s="174">
        <v>3</v>
      </c>
      <c r="O35" s="174"/>
      <c r="P35" s="174">
        <v>3</v>
      </c>
      <c r="Q35" s="174">
        <v>3</v>
      </c>
      <c r="R35" s="147"/>
      <c r="S35" s="174">
        <v>3</v>
      </c>
      <c r="T35" s="174">
        <v>4</v>
      </c>
      <c r="U35" s="187">
        <f t="shared" si="0"/>
        <v>3.125</v>
      </c>
      <c r="V35" s="187"/>
      <c r="W35" s="171"/>
      <c r="X35" s="354"/>
    </row>
    <row r="36" spans="1:24" s="363" customFormat="1" ht="48.75" customHeight="1" x14ac:dyDescent="0.2">
      <c r="A36" s="130"/>
      <c r="B36" s="131" t="s">
        <v>5</v>
      </c>
      <c r="C36" s="132" t="s">
        <v>270</v>
      </c>
      <c r="D36" s="133"/>
      <c r="E36" s="134"/>
      <c r="F36" s="132" t="s">
        <v>271</v>
      </c>
      <c r="G36" s="313"/>
      <c r="H36" s="313"/>
      <c r="I36" s="330"/>
      <c r="J36" s="330"/>
      <c r="K36" s="330"/>
      <c r="L36" s="330"/>
      <c r="M36" s="330"/>
      <c r="N36" s="330"/>
      <c r="O36" s="330"/>
      <c r="P36" s="330"/>
      <c r="Q36" s="330"/>
      <c r="R36" s="359"/>
      <c r="S36" s="330"/>
      <c r="T36" s="330"/>
      <c r="U36" s="187"/>
      <c r="V36" s="360"/>
      <c r="W36" s="361"/>
      <c r="X36" s="362"/>
    </row>
    <row r="37" spans="1:24" s="363" customFormat="1" ht="43.5" customHeight="1" x14ac:dyDescent="0.2">
      <c r="A37" s="130"/>
      <c r="B37" s="131" t="s">
        <v>41</v>
      </c>
      <c r="C37" s="132" t="s">
        <v>268</v>
      </c>
      <c r="D37" s="133"/>
      <c r="E37" s="134"/>
      <c r="F37" s="132" t="s">
        <v>269</v>
      </c>
      <c r="G37" s="313"/>
      <c r="H37" s="313"/>
      <c r="I37" s="330"/>
      <c r="J37" s="330"/>
      <c r="K37" s="330"/>
      <c r="L37" s="330"/>
      <c r="M37" s="330"/>
      <c r="N37" s="330"/>
      <c r="O37" s="330"/>
      <c r="P37" s="330"/>
      <c r="Q37" s="330"/>
      <c r="R37" s="359"/>
      <c r="S37" s="330"/>
      <c r="T37" s="330"/>
      <c r="U37" s="187"/>
      <c r="V37" s="360"/>
      <c r="W37" s="361"/>
      <c r="X37" s="362"/>
    </row>
    <row r="38" spans="1:24" s="317" customFormat="1" ht="33.75" customHeight="1" x14ac:dyDescent="0.2">
      <c r="A38" s="312"/>
      <c r="B38" s="219" t="s">
        <v>3</v>
      </c>
      <c r="C38" s="222" t="s">
        <v>254</v>
      </c>
      <c r="D38" s="221" t="s">
        <v>54</v>
      </c>
      <c r="E38" s="221" t="s">
        <v>54</v>
      </c>
      <c r="F38" s="222" t="s">
        <v>274</v>
      </c>
      <c r="G38" s="313" t="s">
        <v>204</v>
      </c>
      <c r="H38" s="313"/>
      <c r="I38" s="330" t="s">
        <v>94</v>
      </c>
      <c r="J38" s="314">
        <v>4</v>
      </c>
      <c r="K38" s="314">
        <v>4</v>
      </c>
      <c r="L38" s="314">
        <v>4</v>
      </c>
      <c r="M38" s="312"/>
      <c r="N38" s="314"/>
      <c r="O38" s="312"/>
      <c r="P38" s="336">
        <v>5</v>
      </c>
      <c r="Q38" s="336">
        <v>5</v>
      </c>
      <c r="R38" s="312"/>
      <c r="S38" s="314">
        <v>3</v>
      </c>
      <c r="T38" s="330">
        <v>4</v>
      </c>
      <c r="U38" s="187">
        <f t="shared" si="0"/>
        <v>4.1428571428571432</v>
      </c>
      <c r="V38" s="316"/>
      <c r="W38" s="315" t="s">
        <v>243</v>
      </c>
      <c r="X38" s="357" t="s">
        <v>262</v>
      </c>
    </row>
    <row r="39" spans="1:24" ht="37.5" customHeight="1" x14ac:dyDescent="0.2">
      <c r="A39" s="47"/>
      <c r="B39" s="219" t="s">
        <v>11</v>
      </c>
      <c r="C39" s="220" t="s">
        <v>213</v>
      </c>
      <c r="D39" s="221" t="s">
        <v>54</v>
      </c>
      <c r="E39" s="221" t="s">
        <v>54</v>
      </c>
      <c r="F39" s="222" t="s">
        <v>209</v>
      </c>
      <c r="G39" s="313" t="s">
        <v>204</v>
      </c>
      <c r="H39" s="313"/>
      <c r="I39" s="330" t="s">
        <v>94</v>
      </c>
      <c r="J39" s="314">
        <v>4</v>
      </c>
      <c r="K39" s="314">
        <v>4</v>
      </c>
      <c r="L39" s="314">
        <v>4</v>
      </c>
      <c r="M39" s="314"/>
      <c r="N39" s="314">
        <v>4</v>
      </c>
      <c r="O39" s="314"/>
      <c r="P39" s="336">
        <v>5</v>
      </c>
      <c r="Q39" s="336">
        <v>5</v>
      </c>
      <c r="R39" s="314"/>
      <c r="S39" s="314">
        <v>3</v>
      </c>
      <c r="T39" s="314">
        <v>4</v>
      </c>
      <c r="U39" s="187">
        <f t="shared" si="0"/>
        <v>4.125</v>
      </c>
      <c r="V39" s="3"/>
      <c r="W39" s="49" t="s">
        <v>245</v>
      </c>
      <c r="X39" s="357" t="s">
        <v>262</v>
      </c>
    </row>
    <row r="40" spans="1:24" s="38" customFormat="1" ht="39" customHeight="1" x14ac:dyDescent="0.2">
      <c r="A40" s="47"/>
      <c r="B40" s="219" t="s">
        <v>11</v>
      </c>
      <c r="C40" s="223" t="s">
        <v>246</v>
      </c>
      <c r="D40" s="221" t="s">
        <v>54</v>
      </c>
      <c r="E40" s="221" t="s">
        <v>54</v>
      </c>
      <c r="F40" s="222" t="s">
        <v>275</v>
      </c>
      <c r="G40" s="313" t="s">
        <v>204</v>
      </c>
      <c r="H40" s="313"/>
      <c r="I40" s="330" t="s">
        <v>94</v>
      </c>
      <c r="J40" s="314">
        <v>4</v>
      </c>
      <c r="K40" s="314" t="s">
        <v>100</v>
      </c>
      <c r="L40" s="314">
        <v>5</v>
      </c>
      <c r="M40" s="314"/>
      <c r="N40" s="314"/>
      <c r="O40" s="314"/>
      <c r="P40" s="336">
        <v>5</v>
      </c>
      <c r="Q40" s="336"/>
      <c r="R40" s="314"/>
      <c r="S40" s="314">
        <v>3</v>
      </c>
      <c r="T40" s="314">
        <v>4</v>
      </c>
      <c r="U40" s="187">
        <f t="shared" si="0"/>
        <v>4.2</v>
      </c>
      <c r="V40" s="316"/>
      <c r="W40" s="315" t="s">
        <v>247</v>
      </c>
      <c r="X40" s="100"/>
    </row>
    <row r="41" spans="1:24" s="38" customFormat="1" ht="39" customHeight="1" x14ac:dyDescent="0.2">
      <c r="A41" s="47"/>
      <c r="B41" s="219" t="s">
        <v>11</v>
      </c>
      <c r="C41" s="223" t="s">
        <v>272</v>
      </c>
      <c r="D41" s="221"/>
      <c r="E41" s="221"/>
      <c r="F41" s="222" t="s">
        <v>273</v>
      </c>
      <c r="G41" s="313"/>
      <c r="H41" s="313"/>
      <c r="I41" s="330"/>
      <c r="J41" s="314"/>
      <c r="K41" s="314"/>
      <c r="L41" s="314"/>
      <c r="M41" s="314"/>
      <c r="N41" s="314"/>
      <c r="O41" s="314"/>
      <c r="P41" s="336"/>
      <c r="Q41" s="336"/>
      <c r="R41" s="314"/>
      <c r="S41" s="314"/>
      <c r="T41" s="314"/>
      <c r="U41" s="187"/>
      <c r="V41" s="316"/>
      <c r="W41" s="315"/>
      <c r="X41" s="100"/>
    </row>
    <row r="42" spans="1:24" s="38" customFormat="1" ht="45" customHeight="1" x14ac:dyDescent="0.2">
      <c r="A42" s="47"/>
      <c r="B42" s="219" t="s">
        <v>211</v>
      </c>
      <c r="C42" s="223" t="s">
        <v>215</v>
      </c>
      <c r="D42" s="221" t="s">
        <v>54</v>
      </c>
      <c r="E42" s="221" t="s">
        <v>54</v>
      </c>
      <c r="F42" s="222" t="s">
        <v>212</v>
      </c>
      <c r="G42" s="206" t="s">
        <v>204</v>
      </c>
      <c r="H42" s="206"/>
      <c r="I42" s="330" t="s">
        <v>94</v>
      </c>
      <c r="J42" s="314">
        <v>4</v>
      </c>
      <c r="K42" s="314" t="s">
        <v>100</v>
      </c>
      <c r="L42" s="314">
        <v>4</v>
      </c>
      <c r="M42" s="314"/>
      <c r="N42" s="314">
        <v>4.5</v>
      </c>
      <c r="O42" s="314"/>
      <c r="P42" s="336">
        <v>4</v>
      </c>
      <c r="Q42" s="336">
        <v>4</v>
      </c>
      <c r="R42" s="314"/>
      <c r="S42" s="314">
        <v>3</v>
      </c>
      <c r="T42" s="314">
        <v>4</v>
      </c>
      <c r="U42" s="187">
        <f t="shared" si="0"/>
        <v>3.9285714285714284</v>
      </c>
      <c r="V42" s="49" t="s">
        <v>255</v>
      </c>
      <c r="W42" s="49" t="s">
        <v>245</v>
      </c>
      <c r="X42" s="357" t="s">
        <v>262</v>
      </c>
    </row>
    <row r="43" spans="1:24" s="38" customFormat="1" ht="45" customHeight="1" x14ac:dyDescent="0.2">
      <c r="A43" s="47"/>
      <c r="B43" s="219" t="s">
        <v>42</v>
      </c>
      <c r="C43" s="223" t="s">
        <v>214</v>
      </c>
      <c r="D43" s="221" t="s">
        <v>54</v>
      </c>
      <c r="E43" s="221" t="s">
        <v>54</v>
      </c>
      <c r="F43" s="222" t="s">
        <v>210</v>
      </c>
      <c r="G43" s="313" t="s">
        <v>204</v>
      </c>
      <c r="H43" s="313"/>
      <c r="I43" s="330" t="s">
        <v>94</v>
      </c>
      <c r="J43" s="314">
        <v>5</v>
      </c>
      <c r="K43" s="314" t="s">
        <v>100</v>
      </c>
      <c r="L43" s="314">
        <v>4</v>
      </c>
      <c r="M43" s="314"/>
      <c r="N43" s="314">
        <v>5</v>
      </c>
      <c r="O43" s="314"/>
      <c r="P43" s="336">
        <v>5</v>
      </c>
      <c r="Q43" s="336">
        <v>5</v>
      </c>
      <c r="R43" s="314"/>
      <c r="S43" s="314">
        <v>3</v>
      </c>
      <c r="T43" s="314">
        <v>4</v>
      </c>
      <c r="U43" s="187">
        <f t="shared" si="0"/>
        <v>4.4285714285714288</v>
      </c>
      <c r="V43" s="49"/>
      <c r="W43" s="49" t="s">
        <v>245</v>
      </c>
      <c r="X43" s="357" t="s">
        <v>262</v>
      </c>
    </row>
    <row r="44" spans="1:24" s="385" customFormat="1" ht="45" customHeight="1" x14ac:dyDescent="0.2">
      <c r="A44" s="374"/>
      <c r="B44" s="375" t="s">
        <v>276</v>
      </c>
      <c r="C44" s="376" t="s">
        <v>267</v>
      </c>
      <c r="D44" s="377"/>
      <c r="E44" s="377"/>
      <c r="F44" s="378"/>
      <c r="G44" s="379"/>
      <c r="H44" s="379"/>
      <c r="I44" s="380"/>
      <c r="J44" s="381"/>
      <c r="K44" s="381"/>
      <c r="L44" s="381"/>
      <c r="M44" s="381"/>
      <c r="N44" s="381"/>
      <c r="O44" s="381"/>
      <c r="P44" s="382"/>
      <c r="Q44" s="382"/>
      <c r="R44" s="381"/>
      <c r="S44" s="381"/>
      <c r="T44" s="381"/>
      <c r="U44" s="187"/>
      <c r="V44" s="383"/>
      <c r="W44" s="383"/>
      <c r="X44" s="384"/>
    </row>
    <row r="45" spans="1:24" s="328" customFormat="1" ht="33.75" customHeight="1" x14ac:dyDescent="0.2">
      <c r="A45" s="318">
        <v>20</v>
      </c>
      <c r="B45" s="319" t="s">
        <v>5</v>
      </c>
      <c r="C45" s="320" t="s">
        <v>165</v>
      </c>
      <c r="D45" s="321" t="s">
        <v>54</v>
      </c>
      <c r="E45" s="322" t="s">
        <v>54</v>
      </c>
      <c r="F45" s="323" t="s">
        <v>72</v>
      </c>
      <c r="G45" s="324" t="s">
        <v>204</v>
      </c>
      <c r="H45" s="324"/>
      <c r="I45" s="325"/>
      <c r="J45" s="325"/>
      <c r="K45" s="325"/>
      <c r="L45" s="325"/>
      <c r="M45" s="325"/>
      <c r="N45" s="325"/>
      <c r="O45" s="325"/>
      <c r="P45" s="325" t="s">
        <v>100</v>
      </c>
      <c r="Q45" s="325"/>
      <c r="R45" s="340"/>
      <c r="S45" s="325" t="s">
        <v>100</v>
      </c>
      <c r="T45" s="325" t="s">
        <v>100</v>
      </c>
      <c r="U45" s="187"/>
      <c r="V45" s="326"/>
      <c r="W45" s="327"/>
      <c r="X45" s="355"/>
    </row>
    <row r="46" spans="1:24" s="328" customFormat="1" ht="34.5" customHeight="1" x14ac:dyDescent="0.2">
      <c r="A46" s="318">
        <v>22</v>
      </c>
      <c r="B46" s="319" t="s">
        <v>5</v>
      </c>
      <c r="C46" s="320" t="s">
        <v>39</v>
      </c>
      <c r="D46" s="321" t="s">
        <v>64</v>
      </c>
      <c r="E46" s="322" t="s">
        <v>64</v>
      </c>
      <c r="F46" s="323" t="s">
        <v>233</v>
      </c>
      <c r="G46" s="324" t="s">
        <v>204</v>
      </c>
      <c r="H46" s="324"/>
      <c r="I46" s="325"/>
      <c r="J46" s="325">
        <v>5</v>
      </c>
      <c r="K46" s="325">
        <v>5</v>
      </c>
      <c r="L46" s="325">
        <v>4</v>
      </c>
      <c r="M46" s="325"/>
      <c r="N46" s="325"/>
      <c r="O46" s="325"/>
      <c r="P46" s="325">
        <v>4</v>
      </c>
      <c r="Q46" s="325"/>
      <c r="R46" s="340"/>
      <c r="S46" s="325" t="s">
        <v>100</v>
      </c>
      <c r="T46" s="325" t="s">
        <v>100</v>
      </c>
      <c r="U46" s="187">
        <f t="shared" si="0"/>
        <v>4.5</v>
      </c>
      <c r="V46" s="326"/>
      <c r="W46" s="327"/>
      <c r="X46" s="355"/>
    </row>
    <row r="47" spans="1:24" s="328" customFormat="1" ht="33.75" customHeight="1" x14ac:dyDescent="0.2">
      <c r="A47" s="318">
        <v>21</v>
      </c>
      <c r="B47" s="319" t="s">
        <v>4</v>
      </c>
      <c r="C47" s="320" t="s">
        <v>166</v>
      </c>
      <c r="D47" s="321" t="s">
        <v>54</v>
      </c>
      <c r="E47" s="322" t="s">
        <v>54</v>
      </c>
      <c r="F47" s="323" t="s">
        <v>72</v>
      </c>
      <c r="G47" s="324" t="s">
        <v>204</v>
      </c>
      <c r="H47" s="324"/>
      <c r="I47" s="325"/>
      <c r="J47" s="325">
        <v>5</v>
      </c>
      <c r="K47" s="325">
        <v>5</v>
      </c>
      <c r="L47" s="325">
        <v>5</v>
      </c>
      <c r="M47" s="325"/>
      <c r="N47" s="325"/>
      <c r="O47" s="325"/>
      <c r="P47" s="325">
        <v>5</v>
      </c>
      <c r="Q47" s="325"/>
      <c r="R47" s="340"/>
      <c r="S47" s="325" t="s">
        <v>100</v>
      </c>
      <c r="T47" s="325" t="s">
        <v>100</v>
      </c>
      <c r="U47" s="187">
        <f t="shared" si="0"/>
        <v>5</v>
      </c>
      <c r="V47" s="326"/>
      <c r="W47" s="327"/>
      <c r="X47" s="355"/>
    </row>
    <row r="48" spans="1:24" s="329" customFormat="1" ht="47.25" customHeight="1" x14ac:dyDescent="0.2">
      <c r="A48" s="318">
        <v>23</v>
      </c>
      <c r="B48" s="319" t="s">
        <v>9</v>
      </c>
      <c r="C48" s="320" t="s">
        <v>231</v>
      </c>
      <c r="D48" s="321" t="s">
        <v>54</v>
      </c>
      <c r="E48" s="322" t="s">
        <v>54</v>
      </c>
      <c r="F48" s="323" t="s">
        <v>234</v>
      </c>
      <c r="G48" s="324" t="s">
        <v>204</v>
      </c>
      <c r="H48" s="324"/>
      <c r="I48" s="325"/>
      <c r="J48" s="325">
        <v>5</v>
      </c>
      <c r="K48" s="325">
        <v>5</v>
      </c>
      <c r="L48" s="325">
        <v>5</v>
      </c>
      <c r="M48" s="325"/>
      <c r="N48" s="325"/>
      <c r="O48" s="325"/>
      <c r="P48" s="325">
        <v>3</v>
      </c>
      <c r="Q48" s="325"/>
      <c r="R48" s="340"/>
      <c r="S48" s="325" t="s">
        <v>100</v>
      </c>
      <c r="T48" s="325" t="s">
        <v>100</v>
      </c>
      <c r="U48" s="187">
        <f t="shared" si="0"/>
        <v>4.5</v>
      </c>
      <c r="V48" s="326"/>
      <c r="W48" s="327"/>
      <c r="X48" s="356"/>
    </row>
    <row r="49" spans="1:28" s="329" customFormat="1" ht="48.75" customHeight="1" x14ac:dyDescent="0.2">
      <c r="A49" s="318">
        <v>24</v>
      </c>
      <c r="B49" s="319" t="s">
        <v>10</v>
      </c>
      <c r="C49" s="323" t="s">
        <v>232</v>
      </c>
      <c r="D49" s="321" t="s">
        <v>54</v>
      </c>
      <c r="E49" s="322" t="s">
        <v>54</v>
      </c>
      <c r="F49" s="323" t="s">
        <v>235</v>
      </c>
      <c r="G49" s="324" t="s">
        <v>204</v>
      </c>
      <c r="H49" s="324"/>
      <c r="I49" s="325"/>
      <c r="J49" s="325"/>
      <c r="K49" s="325"/>
      <c r="L49" s="325" t="s">
        <v>100</v>
      </c>
      <c r="M49" s="325"/>
      <c r="N49" s="325"/>
      <c r="O49" s="325"/>
      <c r="P49" s="325" t="s">
        <v>100</v>
      </c>
      <c r="Q49" s="325"/>
      <c r="R49" s="340"/>
      <c r="S49" s="325" t="s">
        <v>100</v>
      </c>
      <c r="T49" s="325" t="s">
        <v>100</v>
      </c>
      <c r="U49" s="187"/>
      <c r="V49" s="326"/>
      <c r="W49" s="327"/>
      <c r="X49" s="356"/>
    </row>
    <row r="50" spans="1:28" ht="31.5" customHeight="1" x14ac:dyDescent="0.35">
      <c r="G50" s="217"/>
      <c r="H50" s="218"/>
    </row>
    <row r="59" spans="1:28" s="18" customFormat="1" x14ac:dyDescent="0.2">
      <c r="B59" s="9"/>
      <c r="C59" s="216"/>
      <c r="D59" s="216"/>
      <c r="E59" s="216"/>
      <c r="F59" s="216"/>
      <c r="G59" s="201"/>
      <c r="H59" s="201"/>
      <c r="N59" s="183"/>
      <c r="Q59" s="331"/>
      <c r="T59"/>
      <c r="U59" s="216"/>
      <c r="V59" s="337"/>
      <c r="W59"/>
      <c r="X59" s="348"/>
      <c r="Y59"/>
      <c r="Z59"/>
      <c r="AA59"/>
      <c r="AB59"/>
    </row>
    <row r="61" spans="1:28" s="18" customFormat="1" x14ac:dyDescent="0.2">
      <c r="B61" s="9"/>
      <c r="C61" s="216"/>
      <c r="D61" s="216"/>
      <c r="E61" s="216"/>
      <c r="F61" s="216"/>
      <c r="G61" s="201"/>
      <c r="H61" s="201"/>
      <c r="N61" s="183"/>
      <c r="Q61" s="331"/>
      <c r="T61"/>
      <c r="U61" s="216"/>
      <c r="V61" s="337"/>
      <c r="W61"/>
      <c r="X61" s="348"/>
      <c r="Y61"/>
      <c r="Z61"/>
      <c r="AA61"/>
      <c r="AB61"/>
    </row>
  </sheetData>
  <autoFilter ref="A10:W35" xr:uid="{00000000-0009-0000-0000-000001000000}"/>
  <mergeCells count="4">
    <mergeCell ref="A19:A20"/>
    <mergeCell ref="D9:E9"/>
    <mergeCell ref="G19:G20"/>
    <mergeCell ref="B19:B20"/>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6" customWidth="1"/>
    <col min="4" max="4" width="14.140625" style="216" customWidth="1"/>
    <col min="5" max="5" width="10.85546875" style="216" customWidth="1"/>
    <col min="6" max="6" width="61" style="216"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6" customWidth="1"/>
    <col min="22" max="22" width="73.140625" customWidth="1"/>
    <col min="23" max="23" width="69.42578125" style="4" customWidth="1"/>
  </cols>
  <sheetData>
    <row r="1" spans="1:23" ht="20.25" x14ac:dyDescent="0.3">
      <c r="A1" s="17" t="s">
        <v>116</v>
      </c>
      <c r="C1" s="54"/>
      <c r="D1" s="507" t="s">
        <v>138</v>
      </c>
      <c r="E1" s="501"/>
      <c r="F1" s="234">
        <v>44452</v>
      </c>
    </row>
    <row r="2" spans="1:23" ht="20.25" x14ac:dyDescent="0.3">
      <c r="A2" s="17"/>
      <c r="C2" s="54"/>
      <c r="E2" s="235"/>
      <c r="F2" s="201"/>
      <c r="H2" s="18"/>
      <c r="M2" s="183"/>
      <c r="N2" s="18"/>
      <c r="P2" s="24"/>
      <c r="Q2" s="18"/>
      <c r="S2"/>
      <c r="T2" s="216"/>
      <c r="U2"/>
      <c r="V2" s="4"/>
      <c r="W2"/>
    </row>
    <row r="3" spans="1:23" ht="24.75" customHeight="1" x14ac:dyDescent="0.25">
      <c r="C3" s="236" t="s">
        <v>149</v>
      </c>
      <c r="D3" s="237" t="s">
        <v>225</v>
      </c>
      <c r="E3" s="212"/>
      <c r="F3" s="201"/>
      <c r="G3" s="238"/>
      <c r="H3" s="4"/>
      <c r="I3" s="4"/>
      <c r="M3" s="183"/>
      <c r="N3" s="18"/>
      <c r="P3" s="24"/>
      <c r="Q3" s="18"/>
      <c r="S3"/>
      <c r="T3" s="216"/>
      <c r="U3"/>
      <c r="V3" s="4"/>
      <c r="W3"/>
    </row>
    <row r="4" spans="1:23" ht="19.5" customHeight="1" x14ac:dyDescent="0.25">
      <c r="C4" s="239" t="s">
        <v>226</v>
      </c>
      <c r="F4" s="238"/>
      <c r="G4" s="238"/>
      <c r="H4" s="4"/>
      <c r="I4" s="4"/>
      <c r="M4" s="183"/>
      <c r="N4" s="18"/>
      <c r="P4" s="24"/>
      <c r="Q4" s="18"/>
      <c r="S4"/>
      <c r="T4" s="216"/>
      <c r="U4"/>
      <c r="V4" s="4"/>
      <c r="W4"/>
    </row>
    <row r="5" spans="1:23" ht="21.75" customHeight="1" x14ac:dyDescent="0.25">
      <c r="C5" s="240" t="s">
        <v>164</v>
      </c>
      <c r="D5" s="241"/>
      <c r="F5" s="201"/>
      <c r="H5" s="18"/>
      <c r="M5" s="183"/>
      <c r="N5" s="18"/>
      <c r="P5" s="24"/>
      <c r="Q5" s="18"/>
      <c r="S5"/>
      <c r="T5" s="216"/>
      <c r="U5"/>
      <c r="V5" s="4"/>
      <c r="W5"/>
    </row>
    <row r="6" spans="1:23" ht="15" x14ac:dyDescent="0.25">
      <c r="C6" s="242"/>
      <c r="D6" s="508"/>
      <c r="E6" s="508"/>
    </row>
    <row r="7" spans="1:23" s="101" customFormat="1" ht="96.75" customHeight="1" x14ac:dyDescent="0.2">
      <c r="A7" s="97" t="s">
        <v>13</v>
      </c>
      <c r="B7" s="98" t="s">
        <v>1</v>
      </c>
      <c r="C7" s="98" t="s">
        <v>43</v>
      </c>
      <c r="D7" s="98" t="s">
        <v>52</v>
      </c>
      <c r="E7" s="98" t="s">
        <v>48</v>
      </c>
      <c r="F7" s="98" t="s">
        <v>113</v>
      </c>
      <c r="G7" s="202" t="s">
        <v>205</v>
      </c>
      <c r="H7" s="202" t="s">
        <v>207</v>
      </c>
      <c r="I7" s="128" t="s">
        <v>14</v>
      </c>
      <c r="J7" s="243" t="s">
        <v>15</v>
      </c>
      <c r="K7" s="243" t="s">
        <v>16</v>
      </c>
      <c r="L7" s="243" t="s">
        <v>17</v>
      </c>
      <c r="M7" s="243" t="s">
        <v>18</v>
      </c>
      <c r="N7" s="244" t="s">
        <v>19</v>
      </c>
      <c r="O7" s="243" t="s">
        <v>20</v>
      </c>
      <c r="P7" s="243" t="s">
        <v>21</v>
      </c>
      <c r="Q7" s="243" t="s">
        <v>22</v>
      </c>
      <c r="R7" s="243" t="s">
        <v>23</v>
      </c>
      <c r="S7" s="243" t="s">
        <v>24</v>
      </c>
      <c r="T7" s="243"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5">
        <v>1</v>
      </c>
      <c r="B9" s="48" t="s">
        <v>6</v>
      </c>
      <c r="C9" s="49"/>
      <c r="D9" s="49"/>
      <c r="E9" s="57"/>
      <c r="F9" s="246" t="s">
        <v>69</v>
      </c>
      <c r="G9" s="213">
        <v>34800</v>
      </c>
      <c r="H9" s="213">
        <v>2000</v>
      </c>
      <c r="I9" s="247" t="s">
        <v>27</v>
      </c>
      <c r="J9" s="247"/>
      <c r="K9" s="247"/>
      <c r="L9" s="247"/>
      <c r="M9" s="247"/>
      <c r="N9" s="248"/>
      <c r="O9" s="247"/>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5">
        <v>2</v>
      </c>
      <c r="B11" s="48" t="s">
        <v>29</v>
      </c>
      <c r="C11" s="49"/>
      <c r="D11" s="49"/>
      <c r="E11" s="57"/>
      <c r="F11" s="246" t="s">
        <v>134</v>
      </c>
      <c r="G11" s="249" t="s">
        <v>204</v>
      </c>
      <c r="H11" s="249" t="s">
        <v>204</v>
      </c>
      <c r="I11" s="247" t="s">
        <v>27</v>
      </c>
      <c r="J11" s="247"/>
      <c r="K11" s="247"/>
      <c r="L11" s="247"/>
      <c r="M11" s="247"/>
      <c r="N11" s="248"/>
      <c r="O11" s="247"/>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0"/>
      <c r="B14" s="251"/>
      <c r="C14" s="252"/>
      <c r="D14" s="251"/>
      <c r="E14" s="251"/>
      <c r="F14" s="252" t="s">
        <v>155</v>
      </c>
      <c r="G14" s="253">
        <f>SUM(G15:G36)</f>
        <v>6310</v>
      </c>
      <c r="H14" s="253">
        <f>SUM(H15:H36)</f>
        <v>1575</v>
      </c>
      <c r="I14" s="251"/>
      <c r="J14" s="251"/>
      <c r="K14" s="251"/>
      <c r="L14" s="251"/>
      <c r="M14" s="251"/>
      <c r="N14" s="254"/>
      <c r="O14" s="251"/>
      <c r="P14" s="251"/>
      <c r="Q14" s="169" t="s">
        <v>183</v>
      </c>
      <c r="R14" s="251"/>
      <c r="S14" s="251"/>
      <c r="T14" s="251"/>
      <c r="U14" s="251"/>
      <c r="V14" s="169"/>
    </row>
    <row r="15" spans="1:23" s="38" customFormat="1" ht="90" x14ac:dyDescent="0.2">
      <c r="A15" s="245">
        <v>3</v>
      </c>
      <c r="B15" s="255" t="s">
        <v>2</v>
      </c>
      <c r="C15" s="256" t="s">
        <v>35</v>
      </c>
      <c r="D15" s="257" t="s">
        <v>120</v>
      </c>
      <c r="E15" s="258">
        <v>123452</v>
      </c>
      <c r="F15" s="256" t="s">
        <v>180</v>
      </c>
      <c r="G15" s="259">
        <v>1400</v>
      </c>
      <c r="H15" s="259">
        <v>0</v>
      </c>
      <c r="I15" s="260" t="s">
        <v>94</v>
      </c>
      <c r="J15" s="261">
        <v>3</v>
      </c>
      <c r="K15" s="261">
        <v>1</v>
      </c>
      <c r="L15" s="261"/>
      <c r="M15" s="261"/>
      <c r="N15" s="260">
        <v>3</v>
      </c>
      <c r="O15" s="261"/>
      <c r="P15" s="261">
        <v>3</v>
      </c>
      <c r="Q15" s="262">
        <v>2</v>
      </c>
      <c r="R15" s="263"/>
      <c r="S15" s="261">
        <v>3</v>
      </c>
      <c r="T15" s="261">
        <v>3</v>
      </c>
      <c r="U15" s="264">
        <f>AVERAGE(J15:T15)</f>
        <v>2.5714285714285716</v>
      </c>
      <c r="V15" s="265" t="s">
        <v>188</v>
      </c>
      <c r="W15" s="266"/>
    </row>
    <row r="16" spans="1:23" s="38" customFormat="1" ht="45" x14ac:dyDescent="0.2">
      <c r="A16" s="245">
        <v>4</v>
      </c>
      <c r="B16" s="267" t="s">
        <v>5</v>
      </c>
      <c r="C16" s="256" t="s">
        <v>58</v>
      </c>
      <c r="D16" s="257" t="s">
        <v>59</v>
      </c>
      <c r="E16" s="258">
        <v>156117</v>
      </c>
      <c r="F16" s="256" t="s">
        <v>181</v>
      </c>
      <c r="G16" s="259">
        <v>1500</v>
      </c>
      <c r="H16" s="259">
        <v>1000</v>
      </c>
      <c r="I16" s="260" t="s">
        <v>94</v>
      </c>
      <c r="J16" s="261">
        <v>5</v>
      </c>
      <c r="K16" s="261">
        <v>3</v>
      </c>
      <c r="L16" s="261"/>
      <c r="M16" s="261"/>
      <c r="N16" s="260">
        <v>5</v>
      </c>
      <c r="O16" s="261"/>
      <c r="P16" s="261">
        <v>5</v>
      </c>
      <c r="Q16" s="262">
        <v>5</v>
      </c>
      <c r="R16" s="263"/>
      <c r="S16" s="261">
        <v>5</v>
      </c>
      <c r="T16" s="261">
        <v>4</v>
      </c>
      <c r="U16" s="264">
        <f>AVERAGE(J16:T16)</f>
        <v>4.5714285714285712</v>
      </c>
      <c r="V16" s="167" t="s">
        <v>184</v>
      </c>
      <c r="W16" s="39"/>
    </row>
    <row r="17" spans="1:23" s="38" customFormat="1" ht="75" x14ac:dyDescent="0.2">
      <c r="A17" s="245">
        <v>5</v>
      </c>
      <c r="B17" s="268" t="s">
        <v>5</v>
      </c>
      <c r="C17" s="256" t="s">
        <v>162</v>
      </c>
      <c r="D17" s="257" t="s">
        <v>55</v>
      </c>
      <c r="E17" s="258">
        <v>395290</v>
      </c>
      <c r="F17" s="256" t="s">
        <v>56</v>
      </c>
      <c r="G17" s="259">
        <v>100</v>
      </c>
      <c r="H17" s="259">
        <v>100</v>
      </c>
      <c r="I17" s="260" t="s">
        <v>94</v>
      </c>
      <c r="J17" s="261">
        <v>4</v>
      </c>
      <c r="K17" s="261">
        <v>3</v>
      </c>
      <c r="L17" s="261"/>
      <c r="M17" s="261"/>
      <c r="N17" s="260">
        <v>5</v>
      </c>
      <c r="O17" s="261"/>
      <c r="P17" s="261">
        <v>5</v>
      </c>
      <c r="Q17" s="262">
        <v>5</v>
      </c>
      <c r="R17" s="263"/>
      <c r="S17" s="261">
        <v>4</v>
      </c>
      <c r="T17" s="261">
        <v>2</v>
      </c>
      <c r="U17" s="264">
        <f>AVERAGE(J17:T17)</f>
        <v>4</v>
      </c>
      <c r="V17" s="265" t="s">
        <v>187</v>
      </c>
      <c r="W17" s="266"/>
    </row>
    <row r="18" spans="1:23" s="38" customFormat="1" ht="90" x14ac:dyDescent="0.2">
      <c r="A18" s="245">
        <v>6</v>
      </c>
      <c r="B18" s="268" t="s">
        <v>40</v>
      </c>
      <c r="C18" s="83" t="s">
        <v>51</v>
      </c>
      <c r="D18" s="93" t="s">
        <v>60</v>
      </c>
      <c r="E18" s="94">
        <v>122645</v>
      </c>
      <c r="F18" s="256" t="s">
        <v>175</v>
      </c>
      <c r="G18" s="259">
        <v>1500</v>
      </c>
      <c r="H18" s="259">
        <v>0</v>
      </c>
      <c r="I18" s="260" t="s">
        <v>27</v>
      </c>
      <c r="J18" s="163" t="s">
        <v>100</v>
      </c>
      <c r="K18" s="261">
        <v>1</v>
      </c>
      <c r="L18" s="261"/>
      <c r="M18" s="261"/>
      <c r="N18" s="260">
        <v>3</v>
      </c>
      <c r="O18" s="261"/>
      <c r="P18" s="261">
        <v>2</v>
      </c>
      <c r="Q18" s="262">
        <v>4</v>
      </c>
      <c r="R18" s="263"/>
      <c r="S18" s="261" t="s">
        <v>28</v>
      </c>
      <c r="T18" s="261" t="s">
        <v>28</v>
      </c>
      <c r="U18" s="264" t="s">
        <v>28</v>
      </c>
      <c r="V18" s="265" t="s">
        <v>189</v>
      </c>
      <c r="W18" s="266"/>
    </row>
    <row r="19" spans="1:23" s="38" customFormat="1" ht="50.25" customHeight="1" x14ac:dyDescent="0.2">
      <c r="A19" s="245">
        <v>7</v>
      </c>
      <c r="B19" s="268" t="s">
        <v>41</v>
      </c>
      <c r="C19" s="83" t="s">
        <v>163</v>
      </c>
      <c r="D19" s="257" t="s">
        <v>106</v>
      </c>
      <c r="E19" s="258" t="s">
        <v>54</v>
      </c>
      <c r="F19" s="256" t="s">
        <v>167</v>
      </c>
      <c r="G19" s="259">
        <v>0</v>
      </c>
      <c r="H19" s="259">
        <v>0</v>
      </c>
      <c r="I19" s="260" t="s">
        <v>94</v>
      </c>
      <c r="J19" s="261" t="s">
        <v>182</v>
      </c>
      <c r="K19" s="261" t="s">
        <v>182</v>
      </c>
      <c r="L19" s="261"/>
      <c r="M19" s="261"/>
      <c r="N19" s="260">
        <v>3</v>
      </c>
      <c r="O19" s="261"/>
      <c r="P19" s="261">
        <v>3</v>
      </c>
      <c r="Q19" s="262">
        <v>3</v>
      </c>
      <c r="R19" s="263"/>
      <c r="S19" s="261">
        <v>4</v>
      </c>
      <c r="T19" s="261">
        <v>4</v>
      </c>
      <c r="U19" s="264">
        <f>AVERAGE(J19:T19)</f>
        <v>3.4</v>
      </c>
      <c r="V19" s="167" t="s">
        <v>190</v>
      </c>
      <c r="W19" s="169"/>
    </row>
    <row r="20" spans="1:23" s="38" customFormat="1" ht="105" x14ac:dyDescent="0.2">
      <c r="A20" s="245">
        <v>8</v>
      </c>
      <c r="B20" s="219" t="s">
        <v>41</v>
      </c>
      <c r="C20" s="135" t="s">
        <v>158</v>
      </c>
      <c r="D20" s="269" t="s">
        <v>55</v>
      </c>
      <c r="E20" s="270">
        <v>376133</v>
      </c>
      <c r="F20" s="271" t="s">
        <v>172</v>
      </c>
      <c r="G20" s="259">
        <v>200</v>
      </c>
      <c r="H20" s="259">
        <v>0</v>
      </c>
      <c r="I20" s="260" t="s">
        <v>94</v>
      </c>
      <c r="J20" s="261" t="s">
        <v>100</v>
      </c>
      <c r="K20" s="261">
        <v>1</v>
      </c>
      <c r="L20" s="261"/>
      <c r="M20" s="261"/>
      <c r="N20" s="260">
        <v>2</v>
      </c>
      <c r="O20" s="261"/>
      <c r="P20" s="261">
        <v>2</v>
      </c>
      <c r="Q20" s="262">
        <v>1</v>
      </c>
      <c r="R20" s="263"/>
      <c r="S20" s="261">
        <v>4</v>
      </c>
      <c r="T20" s="261">
        <v>4</v>
      </c>
      <c r="U20" s="264">
        <f>AVERAGE(J20:T20)</f>
        <v>2.3333333333333335</v>
      </c>
      <c r="V20" s="265" t="s">
        <v>191</v>
      </c>
      <c r="W20" s="266"/>
    </row>
    <row r="21" spans="1:23" s="38" customFormat="1" ht="75" x14ac:dyDescent="0.2">
      <c r="A21" s="245">
        <v>9</v>
      </c>
      <c r="B21" s="268" t="s">
        <v>4</v>
      </c>
      <c r="C21" s="265" t="s">
        <v>57</v>
      </c>
      <c r="D21" s="93" t="s">
        <v>148</v>
      </c>
      <c r="E21" s="94">
        <v>142630</v>
      </c>
      <c r="F21" s="256" t="s">
        <v>174</v>
      </c>
      <c r="G21" s="259">
        <v>350</v>
      </c>
      <c r="H21" s="259">
        <v>0</v>
      </c>
      <c r="I21" s="260" t="s">
        <v>94</v>
      </c>
      <c r="J21" s="261">
        <v>4</v>
      </c>
      <c r="K21" s="261" t="s">
        <v>182</v>
      </c>
      <c r="L21" s="261"/>
      <c r="M21" s="261"/>
      <c r="N21" s="260">
        <v>4</v>
      </c>
      <c r="O21" s="261"/>
      <c r="P21" s="261">
        <v>4</v>
      </c>
      <c r="Q21" s="262">
        <v>3</v>
      </c>
      <c r="R21" s="263"/>
      <c r="S21" s="261">
        <v>4</v>
      </c>
      <c r="T21" s="261">
        <v>5</v>
      </c>
      <c r="U21" s="264">
        <f>AVERAGE(J21:T21)</f>
        <v>4</v>
      </c>
      <c r="V21" s="265" t="s">
        <v>192</v>
      </c>
      <c r="W21" s="266"/>
    </row>
    <row r="22" spans="1:23" s="38" customFormat="1" ht="45" x14ac:dyDescent="0.2">
      <c r="A22" s="245">
        <v>10</v>
      </c>
      <c r="B22" s="268" t="s">
        <v>3</v>
      </c>
      <c r="C22" s="265" t="s">
        <v>74</v>
      </c>
      <c r="D22" s="93" t="s">
        <v>63</v>
      </c>
      <c r="E22" s="94">
        <v>122434</v>
      </c>
      <c r="F22" s="256" t="s">
        <v>119</v>
      </c>
      <c r="G22" s="259">
        <v>0</v>
      </c>
      <c r="H22" s="259">
        <v>0</v>
      </c>
      <c r="I22" s="260" t="s">
        <v>94</v>
      </c>
      <c r="J22" s="261">
        <v>2</v>
      </c>
      <c r="K22" s="261" t="s">
        <v>182</v>
      </c>
      <c r="L22" s="261"/>
      <c r="M22" s="261"/>
      <c r="N22" s="260">
        <v>4</v>
      </c>
      <c r="O22" s="261"/>
      <c r="P22" s="261">
        <v>3</v>
      </c>
      <c r="Q22" s="262">
        <v>2</v>
      </c>
      <c r="R22" s="263"/>
      <c r="S22" s="261">
        <v>2</v>
      </c>
      <c r="T22" s="261">
        <v>1</v>
      </c>
      <c r="U22" s="264">
        <f>AVERAGE(J22:T22)</f>
        <v>2.3333333333333335</v>
      </c>
      <c r="V22" s="265" t="s">
        <v>193</v>
      </c>
      <c r="W22" s="266"/>
    </row>
    <row r="23" spans="1:23" s="38" customFormat="1" ht="45" x14ac:dyDescent="0.2">
      <c r="A23" s="245">
        <v>11</v>
      </c>
      <c r="B23" s="268" t="s">
        <v>5</v>
      </c>
      <c r="C23" s="265" t="s">
        <v>62</v>
      </c>
      <c r="D23" s="93" t="s">
        <v>121</v>
      </c>
      <c r="E23" s="94">
        <v>123591</v>
      </c>
      <c r="F23" s="256" t="s">
        <v>44</v>
      </c>
      <c r="G23" s="272">
        <v>500</v>
      </c>
      <c r="H23" s="272">
        <v>350</v>
      </c>
      <c r="I23" s="260" t="s">
        <v>27</v>
      </c>
      <c r="J23" s="164"/>
      <c r="K23" s="261">
        <v>1</v>
      </c>
      <c r="L23" s="261"/>
      <c r="M23" s="261"/>
      <c r="N23" s="260">
        <v>3</v>
      </c>
      <c r="O23" s="261"/>
      <c r="P23" s="261">
        <v>2</v>
      </c>
      <c r="Q23" s="262" t="s">
        <v>28</v>
      </c>
      <c r="R23" s="263"/>
      <c r="S23" s="261" t="s">
        <v>28</v>
      </c>
      <c r="T23" s="273" t="s">
        <v>28</v>
      </c>
      <c r="U23" s="260" t="s">
        <v>28</v>
      </c>
      <c r="V23" s="265" t="s">
        <v>194</v>
      </c>
      <c r="W23" s="266"/>
    </row>
    <row r="24" spans="1:23" s="38" customFormat="1" ht="45" x14ac:dyDescent="0.2">
      <c r="A24" s="245">
        <v>12</v>
      </c>
      <c r="B24" s="267" t="s">
        <v>5</v>
      </c>
      <c r="C24" s="256" t="s">
        <v>37</v>
      </c>
      <c r="D24" s="257" t="s">
        <v>143</v>
      </c>
      <c r="E24" s="258">
        <v>328188</v>
      </c>
      <c r="F24" s="256" t="s">
        <v>176</v>
      </c>
      <c r="G24" s="259">
        <v>20</v>
      </c>
      <c r="H24" s="259">
        <v>0</v>
      </c>
      <c r="I24" s="260" t="s">
        <v>94</v>
      </c>
      <c r="J24" s="274">
        <v>3</v>
      </c>
      <c r="K24" s="261">
        <v>1</v>
      </c>
      <c r="L24" s="274"/>
      <c r="M24" s="274"/>
      <c r="N24" s="260">
        <v>5</v>
      </c>
      <c r="O24" s="274"/>
      <c r="P24" s="274">
        <v>4</v>
      </c>
      <c r="Q24" s="275">
        <v>4</v>
      </c>
      <c r="R24" s="276"/>
      <c r="S24" s="261">
        <v>5</v>
      </c>
      <c r="T24" s="274">
        <v>4</v>
      </c>
      <c r="U24" s="264">
        <f t="shared" ref="U24:U25" si="0">AVERAGE(J24:T24)</f>
        <v>3.7142857142857144</v>
      </c>
      <c r="V24" s="265" t="s">
        <v>195</v>
      </c>
      <c r="W24" s="266"/>
    </row>
    <row r="25" spans="1:23" ht="75" x14ac:dyDescent="0.2">
      <c r="A25" s="245">
        <v>13</v>
      </c>
      <c r="B25" s="219" t="s">
        <v>5</v>
      </c>
      <c r="C25" s="271" t="s">
        <v>173</v>
      </c>
      <c r="D25" s="269"/>
      <c r="E25" s="270"/>
      <c r="F25" s="271" t="s">
        <v>168</v>
      </c>
      <c r="G25" s="259">
        <v>0</v>
      </c>
      <c r="H25" s="259">
        <v>0</v>
      </c>
      <c r="I25" s="260"/>
      <c r="J25" s="261">
        <v>5</v>
      </c>
      <c r="K25" s="261"/>
      <c r="L25" s="261"/>
      <c r="M25" s="261"/>
      <c r="N25" s="260">
        <v>4</v>
      </c>
      <c r="O25" s="261"/>
      <c r="P25" s="261">
        <v>3.5</v>
      </c>
      <c r="Q25" s="262">
        <v>5</v>
      </c>
      <c r="R25" s="263"/>
      <c r="S25" s="261">
        <v>3</v>
      </c>
      <c r="T25" s="261">
        <v>3</v>
      </c>
      <c r="U25" s="264">
        <f t="shared" si="0"/>
        <v>3.9166666666666665</v>
      </c>
      <c r="V25" s="265" t="s">
        <v>196</v>
      </c>
      <c r="W25" s="266"/>
    </row>
    <row r="26" spans="1:23" s="38" customFormat="1" ht="45" x14ac:dyDescent="0.2">
      <c r="A26" s="245">
        <v>14</v>
      </c>
      <c r="B26" s="268" t="s">
        <v>11</v>
      </c>
      <c r="C26" s="265" t="s">
        <v>97</v>
      </c>
      <c r="D26" s="93" t="s">
        <v>143</v>
      </c>
      <c r="E26" s="94">
        <v>464428</v>
      </c>
      <c r="F26" s="256" t="s">
        <v>171</v>
      </c>
      <c r="G26" s="259">
        <v>75</v>
      </c>
      <c r="H26" s="259">
        <v>75</v>
      </c>
      <c r="I26" s="260" t="s">
        <v>94</v>
      </c>
      <c r="J26" s="261">
        <v>2</v>
      </c>
      <c r="K26" s="261">
        <v>1</v>
      </c>
      <c r="L26" s="261"/>
      <c r="M26" s="261"/>
      <c r="N26" s="260">
        <v>3</v>
      </c>
      <c r="O26" s="261"/>
      <c r="P26" s="261">
        <v>4</v>
      </c>
      <c r="Q26" s="262">
        <v>1</v>
      </c>
      <c r="R26" s="263"/>
      <c r="S26" s="261">
        <v>3</v>
      </c>
      <c r="T26" s="277">
        <v>5</v>
      </c>
      <c r="U26" s="264">
        <f>AVERAGE(J26:T26)</f>
        <v>2.7142857142857144</v>
      </c>
      <c r="V26" s="265" t="s">
        <v>197</v>
      </c>
      <c r="W26" s="266"/>
    </row>
    <row r="27" spans="1:23" s="38" customFormat="1" ht="105" x14ac:dyDescent="0.2">
      <c r="A27" s="245">
        <v>15</v>
      </c>
      <c r="B27" s="255" t="s">
        <v>8</v>
      </c>
      <c r="C27" s="256" t="s">
        <v>78</v>
      </c>
      <c r="D27" s="93" t="s">
        <v>71</v>
      </c>
      <c r="E27" s="94">
        <v>334588</v>
      </c>
      <c r="F27" s="256" t="s">
        <v>177</v>
      </c>
      <c r="G27" s="259">
        <v>125</v>
      </c>
      <c r="H27" s="259">
        <v>0</v>
      </c>
      <c r="I27" s="260" t="s">
        <v>27</v>
      </c>
      <c r="J27" s="163" t="s">
        <v>100</v>
      </c>
      <c r="K27" s="261">
        <v>1</v>
      </c>
      <c r="L27" s="261"/>
      <c r="M27" s="261"/>
      <c r="N27" s="260">
        <v>2</v>
      </c>
      <c r="O27" s="261"/>
      <c r="P27" s="261">
        <v>2</v>
      </c>
      <c r="Q27" s="262" t="s">
        <v>28</v>
      </c>
      <c r="R27" s="263"/>
      <c r="S27" s="278" t="s">
        <v>28</v>
      </c>
      <c r="T27" s="278" t="s">
        <v>28</v>
      </c>
      <c r="U27" s="264" t="s">
        <v>28</v>
      </c>
      <c r="V27" s="265" t="s">
        <v>198</v>
      </c>
      <c r="W27" s="266"/>
    </row>
    <row r="28" spans="1:23" s="38" customFormat="1" ht="49.5" customHeight="1" x14ac:dyDescent="0.2">
      <c r="A28" s="245">
        <v>16</v>
      </c>
      <c r="B28" s="268" t="s">
        <v>9</v>
      </c>
      <c r="C28" s="265" t="s">
        <v>66</v>
      </c>
      <c r="D28" s="257" t="s">
        <v>144</v>
      </c>
      <c r="E28" s="258">
        <v>456609</v>
      </c>
      <c r="F28" s="256" t="s">
        <v>178</v>
      </c>
      <c r="G28" s="272" t="s">
        <v>204</v>
      </c>
      <c r="H28" s="272" t="s">
        <v>204</v>
      </c>
      <c r="I28" s="260" t="s">
        <v>94</v>
      </c>
      <c r="J28" s="261">
        <v>3</v>
      </c>
      <c r="K28" s="261" t="s">
        <v>182</v>
      </c>
      <c r="L28" s="261"/>
      <c r="M28" s="261"/>
      <c r="N28" s="260">
        <v>4</v>
      </c>
      <c r="O28" s="261"/>
      <c r="P28" s="261">
        <v>3</v>
      </c>
      <c r="Q28" s="262">
        <v>2</v>
      </c>
      <c r="R28" s="263"/>
      <c r="S28" s="261">
        <v>3</v>
      </c>
      <c r="T28" s="277">
        <v>3</v>
      </c>
      <c r="U28" s="264">
        <f t="shared" ref="U28" si="1">AVERAGE(J28:T28)</f>
        <v>3</v>
      </c>
      <c r="V28" s="265" t="s">
        <v>185</v>
      </c>
      <c r="W28" s="169"/>
    </row>
    <row r="29" spans="1:23" s="38" customFormat="1" ht="48" customHeight="1" x14ac:dyDescent="0.2">
      <c r="A29" s="245">
        <v>17</v>
      </c>
      <c r="B29" s="268" t="s">
        <v>10</v>
      </c>
      <c r="C29" s="265" t="s">
        <v>157</v>
      </c>
      <c r="D29" s="257" t="s">
        <v>142</v>
      </c>
      <c r="E29" s="258" t="s">
        <v>140</v>
      </c>
      <c r="F29" s="256" t="s">
        <v>179</v>
      </c>
      <c r="G29" s="272">
        <v>400</v>
      </c>
      <c r="H29" s="272">
        <v>0</v>
      </c>
      <c r="I29" s="260" t="s">
        <v>27</v>
      </c>
      <c r="J29" s="164"/>
      <c r="K29" s="261" t="s">
        <v>182</v>
      </c>
      <c r="L29" s="261"/>
      <c r="M29" s="261"/>
      <c r="N29" s="260">
        <v>5</v>
      </c>
      <c r="O29" s="261"/>
      <c r="P29" s="261">
        <v>4</v>
      </c>
      <c r="Q29" s="262" t="s">
        <v>28</v>
      </c>
      <c r="R29" s="263"/>
      <c r="S29" s="261" t="s">
        <v>28</v>
      </c>
      <c r="T29" s="261" t="s">
        <v>28</v>
      </c>
      <c r="U29" s="260" t="s">
        <v>28</v>
      </c>
      <c r="V29" s="173" t="s">
        <v>199</v>
      </c>
      <c r="W29" s="169"/>
    </row>
    <row r="30" spans="1:23" ht="65.25" customHeight="1" x14ac:dyDescent="0.2">
      <c r="A30" s="245">
        <v>18</v>
      </c>
      <c r="B30" s="219" t="s">
        <v>10</v>
      </c>
      <c r="C30" s="271" t="s">
        <v>159</v>
      </c>
      <c r="D30" s="269"/>
      <c r="E30" s="270">
        <v>372529</v>
      </c>
      <c r="F30" s="271" t="s">
        <v>161</v>
      </c>
      <c r="G30" s="272">
        <v>60</v>
      </c>
      <c r="H30" s="272">
        <v>0</v>
      </c>
      <c r="I30" s="260" t="s">
        <v>94</v>
      </c>
      <c r="J30" s="261">
        <v>4</v>
      </c>
      <c r="K30" s="261">
        <v>1</v>
      </c>
      <c r="L30" s="261"/>
      <c r="M30" s="261"/>
      <c r="N30" s="260">
        <v>2</v>
      </c>
      <c r="O30" s="261"/>
      <c r="P30" s="261">
        <v>3</v>
      </c>
      <c r="Q30" s="262">
        <v>3</v>
      </c>
      <c r="R30" s="263"/>
      <c r="S30" s="261">
        <v>4</v>
      </c>
      <c r="T30" s="261">
        <v>4</v>
      </c>
      <c r="U30" s="264">
        <f t="shared" ref="U30" si="2">AVERAGE(J30:T30)</f>
        <v>3</v>
      </c>
      <c r="V30" s="173" t="s">
        <v>200</v>
      </c>
      <c r="W30" s="168"/>
    </row>
    <row r="31" spans="1:23" s="38" customFormat="1" ht="34.9" customHeight="1" x14ac:dyDescent="0.2">
      <c r="A31" s="245">
        <v>19</v>
      </c>
      <c r="B31" s="267" t="s">
        <v>5</v>
      </c>
      <c r="C31" s="82" t="s">
        <v>82</v>
      </c>
      <c r="D31" s="257" t="s">
        <v>129</v>
      </c>
      <c r="E31" s="258">
        <v>151069</v>
      </c>
      <c r="F31" s="256" t="s">
        <v>147</v>
      </c>
      <c r="G31" s="272">
        <v>80</v>
      </c>
      <c r="H31" s="272">
        <v>50</v>
      </c>
      <c r="I31" s="260" t="s">
        <v>27</v>
      </c>
      <c r="J31" s="164"/>
      <c r="K31" s="261">
        <v>1</v>
      </c>
      <c r="L31" s="261"/>
      <c r="M31" s="261"/>
      <c r="N31" s="260">
        <v>4</v>
      </c>
      <c r="O31" s="261"/>
      <c r="P31" s="261">
        <v>2</v>
      </c>
      <c r="Q31" s="262" t="s">
        <v>28</v>
      </c>
      <c r="R31" s="263"/>
      <c r="S31" s="278" t="s">
        <v>28</v>
      </c>
      <c r="T31" s="278" t="s">
        <v>28</v>
      </c>
      <c r="U31" s="264" t="s">
        <v>28</v>
      </c>
      <c r="V31" s="173" t="s">
        <v>186</v>
      </c>
      <c r="W31" s="169"/>
    </row>
    <row r="32" spans="1:23" s="38" customFormat="1" ht="33.75" customHeight="1" x14ac:dyDescent="0.2">
      <c r="A32" s="245">
        <v>20</v>
      </c>
      <c r="B32" s="268" t="s">
        <v>5</v>
      </c>
      <c r="C32" s="82" t="s">
        <v>165</v>
      </c>
      <c r="D32" s="257" t="s">
        <v>54</v>
      </c>
      <c r="E32" s="258" t="s">
        <v>54</v>
      </c>
      <c r="F32" s="256" t="s">
        <v>72</v>
      </c>
      <c r="G32" s="272" t="s">
        <v>204</v>
      </c>
      <c r="H32" s="272" t="s">
        <v>204</v>
      </c>
      <c r="I32" s="260" t="s">
        <v>94</v>
      </c>
      <c r="J32" s="261">
        <v>3</v>
      </c>
      <c r="K32" s="261" t="s">
        <v>182</v>
      </c>
      <c r="L32" s="261"/>
      <c r="M32" s="261"/>
      <c r="N32" s="260"/>
      <c r="O32" s="261"/>
      <c r="P32" s="261">
        <v>2</v>
      </c>
      <c r="Q32" s="262">
        <v>1</v>
      </c>
      <c r="R32" s="263"/>
      <c r="S32" s="261">
        <v>2</v>
      </c>
      <c r="T32" s="261" t="s">
        <v>100</v>
      </c>
      <c r="U32" s="264">
        <f>AVERAGE(J32:T32)</f>
        <v>2</v>
      </c>
      <c r="V32" s="173" t="s">
        <v>201</v>
      </c>
      <c r="W32" s="39"/>
    </row>
    <row r="33" spans="1:23" s="38" customFormat="1" ht="33.75" customHeight="1" x14ac:dyDescent="0.2">
      <c r="A33" s="245">
        <v>21</v>
      </c>
      <c r="B33" s="268" t="s">
        <v>4</v>
      </c>
      <c r="C33" s="83" t="s">
        <v>166</v>
      </c>
      <c r="D33" s="93" t="s">
        <v>54</v>
      </c>
      <c r="E33" s="94" t="s">
        <v>54</v>
      </c>
      <c r="F33" s="256" t="s">
        <v>72</v>
      </c>
      <c r="G33" s="272" t="s">
        <v>204</v>
      </c>
      <c r="H33" s="272" t="s">
        <v>204</v>
      </c>
      <c r="I33" s="260" t="s">
        <v>94</v>
      </c>
      <c r="J33" s="261">
        <v>3</v>
      </c>
      <c r="K33" s="261" t="s">
        <v>182</v>
      </c>
      <c r="L33" s="261"/>
      <c r="M33" s="261"/>
      <c r="N33" s="260"/>
      <c r="O33" s="261"/>
      <c r="P33" s="261">
        <v>3</v>
      </c>
      <c r="Q33" s="262">
        <v>2</v>
      </c>
      <c r="R33" s="263"/>
      <c r="S33" s="261">
        <v>2</v>
      </c>
      <c r="T33" s="261" t="s">
        <v>100</v>
      </c>
      <c r="U33" s="264">
        <f>AVERAGE(J33:T33)</f>
        <v>2.5</v>
      </c>
      <c r="V33" s="173" t="s">
        <v>201</v>
      </c>
      <c r="W33" s="39"/>
    </row>
    <row r="34" spans="1:23" s="38" customFormat="1" ht="34.5" customHeight="1" x14ac:dyDescent="0.2">
      <c r="A34" s="245">
        <v>22</v>
      </c>
      <c r="B34" s="268" t="s">
        <v>5</v>
      </c>
      <c r="C34" s="82" t="s">
        <v>39</v>
      </c>
      <c r="D34" s="257" t="s">
        <v>64</v>
      </c>
      <c r="E34" s="258" t="s">
        <v>64</v>
      </c>
      <c r="F34" s="256" t="s">
        <v>39</v>
      </c>
      <c r="G34" s="272" t="s">
        <v>204</v>
      </c>
      <c r="H34" s="272" t="s">
        <v>204</v>
      </c>
      <c r="I34" s="260" t="s">
        <v>94</v>
      </c>
      <c r="J34" s="261">
        <v>4</v>
      </c>
      <c r="K34" s="261" t="s">
        <v>182</v>
      </c>
      <c r="L34" s="261"/>
      <c r="M34" s="261"/>
      <c r="N34" s="260">
        <v>4</v>
      </c>
      <c r="O34" s="261"/>
      <c r="P34" s="261">
        <v>2</v>
      </c>
      <c r="Q34" s="262">
        <v>1</v>
      </c>
      <c r="R34" s="263"/>
      <c r="S34" s="261">
        <v>1</v>
      </c>
      <c r="T34" s="261" t="s">
        <v>100</v>
      </c>
      <c r="U34" s="264">
        <f>AVERAGE(J34:T34)</f>
        <v>2.4</v>
      </c>
      <c r="V34" s="173" t="s">
        <v>202</v>
      </c>
      <c r="W34" s="39"/>
    </row>
    <row r="35" spans="1:23" ht="38.25" customHeight="1" x14ac:dyDescent="0.2">
      <c r="A35" s="245">
        <v>23</v>
      </c>
      <c r="B35" s="268" t="s">
        <v>9</v>
      </c>
      <c r="C35" s="83" t="s">
        <v>80</v>
      </c>
      <c r="D35" s="257" t="s">
        <v>54</v>
      </c>
      <c r="E35" s="258" t="s">
        <v>54</v>
      </c>
      <c r="F35" s="256" t="s">
        <v>84</v>
      </c>
      <c r="G35" s="272" t="s">
        <v>204</v>
      </c>
      <c r="H35" s="272" t="s">
        <v>204</v>
      </c>
      <c r="I35" s="260" t="s">
        <v>94</v>
      </c>
      <c r="J35" s="261">
        <v>3</v>
      </c>
      <c r="K35" s="261" t="s">
        <v>182</v>
      </c>
      <c r="L35" s="261"/>
      <c r="M35" s="261"/>
      <c r="N35" s="260">
        <v>3</v>
      </c>
      <c r="O35" s="261"/>
      <c r="P35" s="261">
        <v>1</v>
      </c>
      <c r="Q35" s="262">
        <v>1</v>
      </c>
      <c r="R35" s="263"/>
      <c r="S35" s="261">
        <v>1</v>
      </c>
      <c r="T35" s="261" t="s">
        <v>100</v>
      </c>
      <c r="U35" s="264">
        <f>AVERAGE(J35:T35)</f>
        <v>1.8</v>
      </c>
      <c r="V35" s="173" t="s">
        <v>202</v>
      </c>
    </row>
    <row r="36" spans="1:23" ht="37.5" customHeight="1" x14ac:dyDescent="0.2">
      <c r="A36" s="245">
        <v>24</v>
      </c>
      <c r="B36" s="268" t="s">
        <v>10</v>
      </c>
      <c r="C36" s="265" t="s">
        <v>89</v>
      </c>
      <c r="D36" s="257" t="s">
        <v>54</v>
      </c>
      <c r="E36" s="258" t="s">
        <v>54</v>
      </c>
      <c r="F36" s="256" t="s">
        <v>90</v>
      </c>
      <c r="G36" s="272" t="s">
        <v>204</v>
      </c>
      <c r="H36" s="272" t="s">
        <v>204</v>
      </c>
      <c r="I36" s="260" t="s">
        <v>94</v>
      </c>
      <c r="J36" s="261">
        <v>3</v>
      </c>
      <c r="K36" s="261" t="s">
        <v>182</v>
      </c>
      <c r="L36" s="261"/>
      <c r="M36" s="261"/>
      <c r="N36" s="260">
        <v>4</v>
      </c>
      <c r="O36" s="261"/>
      <c r="P36" s="261">
        <v>1</v>
      </c>
      <c r="Q36" s="262">
        <v>1</v>
      </c>
      <c r="R36" s="263"/>
      <c r="S36" s="261">
        <v>4</v>
      </c>
      <c r="T36" s="261" t="s">
        <v>100</v>
      </c>
      <c r="U36" s="264">
        <f>AVERAGE(J36:L36,S36)</f>
        <v>3.5</v>
      </c>
      <c r="V36" s="173" t="s">
        <v>202</v>
      </c>
    </row>
    <row r="37" spans="1:23" s="145" customFormat="1" ht="49.5" customHeight="1" x14ac:dyDescent="0.2">
      <c r="A37" s="279">
        <v>25</v>
      </c>
      <c r="B37" s="280" t="s">
        <v>10</v>
      </c>
      <c r="C37" s="281" t="s">
        <v>47</v>
      </c>
      <c r="D37" s="282" t="s">
        <v>143</v>
      </c>
      <c r="E37" s="283">
        <v>473224</v>
      </c>
      <c r="F37" s="281" t="s">
        <v>160</v>
      </c>
      <c r="G37" s="284"/>
      <c r="H37" s="284"/>
      <c r="I37" s="285"/>
      <c r="J37" s="285"/>
      <c r="K37" s="286"/>
      <c r="L37" s="285"/>
      <c r="M37" s="285"/>
      <c r="N37" s="287"/>
      <c r="O37" s="285"/>
      <c r="P37" s="285"/>
      <c r="Q37" s="285"/>
      <c r="R37" s="283"/>
      <c r="S37" s="285"/>
      <c r="T37" s="156"/>
      <c r="U37" s="285"/>
      <c r="V37" s="288"/>
      <c r="W37" s="144"/>
    </row>
    <row r="38" spans="1:23" s="38" customFormat="1" ht="35.25" customHeight="1" x14ac:dyDescent="0.2">
      <c r="A38" s="279">
        <v>26</v>
      </c>
      <c r="B38" s="289" t="s">
        <v>5</v>
      </c>
      <c r="C38" s="155" t="s">
        <v>49</v>
      </c>
      <c r="D38" s="290" t="s">
        <v>102</v>
      </c>
      <c r="E38" s="291">
        <v>469690</v>
      </c>
      <c r="F38" s="292" t="s">
        <v>169</v>
      </c>
      <c r="G38" s="293"/>
      <c r="H38" s="293"/>
      <c r="I38" s="294"/>
      <c r="J38" s="294"/>
      <c r="K38" s="295"/>
      <c r="L38" s="294"/>
      <c r="M38" s="294"/>
      <c r="N38" s="296"/>
      <c r="O38" s="294"/>
      <c r="P38" s="294"/>
      <c r="Q38" s="294"/>
      <c r="R38" s="297"/>
      <c r="S38" s="294"/>
      <c r="T38" s="294"/>
      <c r="U38" s="298"/>
      <c r="V38" s="173"/>
      <c r="W38" s="39"/>
    </row>
    <row r="39" spans="1:23" s="150" customFormat="1" ht="23.25" customHeight="1" x14ac:dyDescent="0.2">
      <c r="A39" s="279">
        <v>27</v>
      </c>
      <c r="B39" s="299" t="s">
        <v>10</v>
      </c>
      <c r="C39" s="300" t="s">
        <v>46</v>
      </c>
      <c r="D39" s="301" t="s">
        <v>144</v>
      </c>
      <c r="E39" s="302">
        <v>368299</v>
      </c>
      <c r="F39" s="303" t="s">
        <v>125</v>
      </c>
      <c r="G39" s="272"/>
      <c r="H39" s="272"/>
      <c r="I39" s="260"/>
      <c r="J39" s="260"/>
      <c r="K39" s="295"/>
      <c r="L39" s="260"/>
      <c r="M39" s="260"/>
      <c r="N39" s="260"/>
      <c r="O39" s="260"/>
      <c r="P39" s="260"/>
      <c r="Q39" s="260"/>
      <c r="R39" s="304"/>
      <c r="S39" s="260"/>
      <c r="T39" s="148"/>
      <c r="U39" s="260"/>
      <c r="V39" s="305"/>
      <c r="W39" s="149"/>
    </row>
    <row r="40" spans="1:23" s="159" customFormat="1" ht="34.5" customHeight="1" x14ac:dyDescent="0.2">
      <c r="A40" s="279">
        <v>28</v>
      </c>
      <c r="B40" s="280" t="s">
        <v>11</v>
      </c>
      <c r="C40" s="151" t="s">
        <v>83</v>
      </c>
      <c r="D40" s="282" t="s">
        <v>146</v>
      </c>
      <c r="E40" s="283">
        <v>479912</v>
      </c>
      <c r="F40" s="281" t="s">
        <v>170</v>
      </c>
      <c r="G40" s="284"/>
      <c r="H40" s="284"/>
      <c r="I40" s="285"/>
      <c r="J40" s="285"/>
      <c r="K40" s="306"/>
      <c r="L40" s="285"/>
      <c r="M40" s="285"/>
      <c r="N40" s="287"/>
      <c r="O40" s="285"/>
      <c r="P40" s="285"/>
      <c r="Q40" s="285"/>
      <c r="R40" s="283"/>
      <c r="S40" s="285"/>
      <c r="T40" s="285"/>
      <c r="U40" s="307"/>
      <c r="V40" s="288"/>
      <c r="W40" s="158"/>
    </row>
    <row r="41" spans="1:23" s="145" customFormat="1" ht="30" x14ac:dyDescent="0.25">
      <c r="A41" s="279">
        <v>29</v>
      </c>
      <c r="B41" s="308" t="s">
        <v>2</v>
      </c>
      <c r="C41" s="281" t="s">
        <v>36</v>
      </c>
      <c r="D41" s="282" t="s">
        <v>55</v>
      </c>
      <c r="E41" s="283">
        <v>399072</v>
      </c>
      <c r="F41" s="281" t="s">
        <v>156</v>
      </c>
      <c r="G41" s="309"/>
      <c r="H41" s="309"/>
      <c r="I41" s="285"/>
      <c r="J41" s="285"/>
      <c r="K41" s="306"/>
      <c r="L41" s="285"/>
      <c r="M41" s="285"/>
      <c r="N41" s="287"/>
      <c r="O41" s="285"/>
      <c r="P41" s="285"/>
      <c r="Q41" s="285"/>
      <c r="R41" s="283"/>
      <c r="S41" s="285"/>
      <c r="T41" s="285"/>
      <c r="U41" s="307"/>
      <c r="V41" s="288"/>
      <c r="W41" s="144"/>
    </row>
    <row r="42" spans="1:23" s="145" customFormat="1" ht="27.75" customHeight="1" x14ac:dyDescent="0.2">
      <c r="A42" s="279">
        <v>30</v>
      </c>
      <c r="B42" s="280" t="s">
        <v>11</v>
      </c>
      <c r="C42" s="281" t="s">
        <v>76</v>
      </c>
      <c r="D42" s="282" t="s">
        <v>145</v>
      </c>
      <c r="E42" s="283">
        <v>398029</v>
      </c>
      <c r="F42" s="281" t="s">
        <v>124</v>
      </c>
      <c r="G42" s="284"/>
      <c r="H42" s="284"/>
      <c r="I42" s="285"/>
      <c r="J42" s="285"/>
      <c r="K42" s="306"/>
      <c r="L42" s="285"/>
      <c r="M42" s="285"/>
      <c r="N42" s="287"/>
      <c r="O42" s="285"/>
      <c r="P42" s="285"/>
      <c r="Q42" s="285"/>
      <c r="R42" s="283"/>
      <c r="S42" s="285"/>
      <c r="T42" s="285"/>
      <c r="U42" s="307"/>
      <c r="V42" s="288"/>
      <c r="W42" s="144"/>
    </row>
    <row r="43" spans="1:23" s="145" customFormat="1" ht="39" customHeight="1" x14ac:dyDescent="0.2">
      <c r="A43" s="279">
        <v>31</v>
      </c>
      <c r="B43" s="280" t="s">
        <v>5</v>
      </c>
      <c r="C43" s="151" t="s">
        <v>67</v>
      </c>
      <c r="D43" s="282" t="s">
        <v>55</v>
      </c>
      <c r="E43" s="283">
        <v>152054</v>
      </c>
      <c r="F43" s="281" t="s">
        <v>131</v>
      </c>
      <c r="G43" s="284" t="s">
        <v>204</v>
      </c>
      <c r="H43" s="284" t="s">
        <v>204</v>
      </c>
      <c r="I43" s="285"/>
      <c r="J43" s="285"/>
      <c r="K43" s="285"/>
      <c r="L43" s="285"/>
      <c r="M43" s="285"/>
      <c r="N43" s="287"/>
      <c r="O43" s="285"/>
      <c r="P43" s="285"/>
      <c r="Q43" s="285"/>
      <c r="R43" s="283"/>
      <c r="S43" s="285"/>
      <c r="T43" s="285"/>
      <c r="U43" s="307"/>
      <c r="V43" s="288"/>
      <c r="W43" s="144"/>
    </row>
    <row r="44" spans="1:23" ht="20.25" customHeight="1" x14ac:dyDescent="0.25">
      <c r="C44" s="310" t="s">
        <v>227</v>
      </c>
      <c r="F44" s="136"/>
      <c r="G44" s="311"/>
      <c r="H44" s="311"/>
    </row>
    <row r="46" spans="1:23" x14ac:dyDescent="0.2">
      <c r="F46" s="110"/>
      <c r="G46" s="217"/>
      <c r="H46" s="217"/>
    </row>
    <row r="47" spans="1:23" x14ac:dyDescent="0.2">
      <c r="F47" s="110"/>
      <c r="G47" s="217"/>
      <c r="H47" s="217"/>
    </row>
    <row r="59" spans="2:27" s="18" customFormat="1" x14ac:dyDescent="0.2">
      <c r="B59" s="9"/>
      <c r="C59" s="216"/>
      <c r="D59" s="216"/>
      <c r="E59" s="216"/>
      <c r="F59" s="216"/>
      <c r="G59" s="201"/>
      <c r="H59" s="201"/>
      <c r="N59" s="183"/>
      <c r="Q59" s="24"/>
      <c r="T59"/>
      <c r="U59" s="216"/>
      <c r="V59"/>
      <c r="W59" s="4"/>
      <c r="X59"/>
      <c r="Y59"/>
      <c r="Z59"/>
      <c r="AA59"/>
    </row>
    <row r="61" spans="2:27" s="18" customFormat="1" x14ac:dyDescent="0.2">
      <c r="B61" s="9"/>
      <c r="C61" s="216"/>
      <c r="D61" s="216"/>
      <c r="E61" s="216"/>
      <c r="F61" s="216"/>
      <c r="G61" s="201"/>
      <c r="H61" s="201"/>
      <c r="N61" s="183"/>
      <c r="Q61" s="24"/>
      <c r="T61"/>
      <c r="U61" s="216"/>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509" t="s">
        <v>6</v>
      </c>
      <c r="C7" s="510"/>
      <c r="D7" s="510"/>
      <c r="E7" s="510"/>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2"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513" t="s">
        <v>138</v>
      </c>
      <c r="E1" s="514"/>
      <c r="F1" s="121">
        <v>44362</v>
      </c>
    </row>
    <row r="2" spans="1:24" ht="20.25" x14ac:dyDescent="0.3">
      <c r="A2" s="17"/>
      <c r="C2" s="54"/>
      <c r="D2" s="121"/>
      <c r="F2" s="121"/>
    </row>
    <row r="3" spans="1:24" ht="24.75" customHeight="1" x14ac:dyDescent="0.25">
      <c r="C3" s="125" t="s">
        <v>150</v>
      </c>
      <c r="D3" s="511" t="s">
        <v>151</v>
      </c>
      <c r="E3" s="511"/>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512"/>
      <c r="E6" s="512"/>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509" t="s">
        <v>6</v>
      </c>
      <c r="C7" s="510"/>
      <c r="D7" s="510"/>
      <c r="E7" s="510"/>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2023-12-21T16:45:23Z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